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N71" i="2" l="1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G137" i="2"/>
  <c r="G135" i="2" l="1"/>
  <c r="G134" i="2"/>
  <c r="G133" i="2"/>
  <c r="G132" i="2"/>
  <c r="G131" i="2"/>
  <c r="G130" i="2"/>
  <c r="G129" i="2"/>
  <c r="G128" i="2"/>
  <c r="G126" i="2"/>
</calcChain>
</file>

<file path=xl/sharedStrings.xml><?xml version="1.0" encoding="utf-8"?>
<sst xmlns="http://schemas.openxmlformats.org/spreadsheetml/2006/main" count="658" uniqueCount="461">
  <si>
    <t>Shopping List</t>
  </si>
  <si>
    <t>All Levels/Qty's From Above Rolled Up Into One List</t>
  </si>
  <si>
    <t>P/N</t>
  </si>
  <si>
    <t>Desc</t>
  </si>
  <si>
    <t>Qty</t>
  </si>
  <si>
    <t>Supplier</t>
  </si>
  <si>
    <t>Supp P/N</t>
  </si>
  <si>
    <t>cost per</t>
  </si>
  <si>
    <t>cost ext</t>
  </si>
  <si>
    <t>A_6T16-020DF2508</t>
  </si>
  <si>
    <t>PULLEY MXL 20 TOOTH 1/4 BORE</t>
  </si>
  <si>
    <t>Stock Drive</t>
  </si>
  <si>
    <t>A 6T16-020DF2508</t>
  </si>
  <si>
    <t>A_6T16M020DF6005</t>
  </si>
  <si>
    <t>PULLEY MXL 20 TOOTH 5mm BORE</t>
  </si>
  <si>
    <t>A 6T16M020DF6005</t>
  </si>
  <si>
    <t>A_6Z16-048DF2508</t>
  </si>
  <si>
    <t>Pulley MXL 48 Tooth 1/4 Bore</t>
  </si>
  <si>
    <t>A 6Z16-048DF2508</t>
  </si>
  <si>
    <t>B28039</t>
  </si>
  <si>
    <t>MXL Belt 1/4 Wide 101 tooth</t>
  </si>
  <si>
    <t>A 6Z16-101025</t>
  </si>
  <si>
    <t>Total</t>
  </si>
  <si>
    <t>B28021</t>
  </si>
  <si>
    <t>MXL Belt .250 60.00 Cut</t>
  </si>
  <si>
    <t>Econobelt</t>
  </si>
  <si>
    <t>QB-MXL06080-025</t>
  </si>
  <si>
    <t>B28024</t>
  </si>
  <si>
    <t>MXL Belt .250 40.00Lg Cut</t>
  </si>
  <si>
    <t>QB-MXL04032-025</t>
  </si>
  <si>
    <t>B28035</t>
  </si>
  <si>
    <t>MXL Belt .250 64.00 Loop</t>
  </si>
  <si>
    <t>QB-MXL06400-025</t>
  </si>
  <si>
    <t>B28003</t>
  </si>
  <si>
    <t>Cable Carrier</t>
  </si>
  <si>
    <t>KabelSchlepp</t>
  </si>
  <si>
    <t>P/N 0132-15KR37 x 34 Links + FA/MA</t>
  </si>
  <si>
    <t>C28015</t>
  </si>
  <si>
    <t>Laser Power Supply 40W</t>
  </si>
  <si>
    <t>LightObject</t>
  </si>
  <si>
    <t>LSR-JN40W3VPWM</t>
  </si>
  <si>
    <t>MIRROR_20MM_GOLD</t>
  </si>
  <si>
    <t>Mirror 20mm GOLD (40W max)</t>
  </si>
  <si>
    <t>LSR-MIR20GSH</t>
  </si>
  <si>
    <t>MIRROR_MOUNT</t>
  </si>
  <si>
    <t>Mirror mount</t>
  </si>
  <si>
    <t>LSR-MIRMNT01</t>
  </si>
  <si>
    <t>B18009-0800</t>
  </si>
  <si>
    <t>Threaded Rod 1/4-20 x 8.00</t>
  </si>
  <si>
    <t>McMaster Carr</t>
  </si>
  <si>
    <t>95475A572</t>
  </si>
  <si>
    <t>B18009-1000</t>
  </si>
  <si>
    <t>Threaded Rod 1/4-20 x 10.00</t>
  </si>
  <si>
    <t>95475A576</t>
  </si>
  <si>
    <t>B18026</t>
  </si>
  <si>
    <t>Shim 5mm 10mm 1mm</t>
  </si>
  <si>
    <t>98055A099</t>
  </si>
  <si>
    <t>B18029-1200</t>
  </si>
  <si>
    <t>Shaft, 0.250 dia. 12.00 Long</t>
  </si>
  <si>
    <t>6061K31</t>
  </si>
  <si>
    <t>B18029-1400</t>
  </si>
  <si>
    <t>Shaft, 0.250 dia. 14.00 Long</t>
  </si>
  <si>
    <t>6061K415</t>
  </si>
  <si>
    <t>B28002</t>
  </si>
  <si>
    <t>Grommet 1/2ID 3/4Panel Hole</t>
  </si>
  <si>
    <t>9600K22</t>
  </si>
  <si>
    <t>B28022</t>
  </si>
  <si>
    <t>Leveling Foot 10-24 Thread</t>
  </si>
  <si>
    <t>62805K31</t>
  </si>
  <si>
    <t>B28023</t>
  </si>
  <si>
    <t>Duct Flange 4.00</t>
  </si>
  <si>
    <t>1764K42</t>
  </si>
  <si>
    <t>FHMSM510S</t>
  </si>
  <si>
    <t>Flat Head Machine Screw M5 x 10mm</t>
  </si>
  <si>
    <t>91420A320</t>
  </si>
  <si>
    <t>FLW04SS</t>
  </si>
  <si>
    <t>Flat Washer #4 Std Size</t>
  </si>
  <si>
    <t>96659A101</t>
  </si>
  <si>
    <t>FLW10SS</t>
  </si>
  <si>
    <t>Flat Washer #10 Std Size</t>
  </si>
  <si>
    <t>97416A115</t>
  </si>
  <si>
    <t>HN0256NL</t>
  </si>
  <si>
    <t>Hex Nut #2-56 Nylon Locking</t>
  </si>
  <si>
    <t>90631A003</t>
  </si>
  <si>
    <t>HN0440NL</t>
  </si>
  <si>
    <t>Hex Nut #4-40 Nylon Locking</t>
  </si>
  <si>
    <t>90631A005</t>
  </si>
  <si>
    <t>HN1032SS</t>
  </si>
  <si>
    <t>Hex Nut #10-32 Std Size</t>
  </si>
  <si>
    <t>90257A411</t>
  </si>
  <si>
    <t>HN2520NLT</t>
  </si>
  <si>
    <t>Hex Nut #1/4-20 Nylon Locking Thin</t>
  </si>
  <si>
    <t>94945A205</t>
  </si>
  <si>
    <t>HNM5NL</t>
  </si>
  <si>
    <t>Hex Nut M5 Nylon Locking</t>
  </si>
  <si>
    <t>90576A104</t>
  </si>
  <si>
    <t>PHMS025610S</t>
  </si>
  <si>
    <t>Pan Head Machine Screw #2-56x5/8</t>
  </si>
  <si>
    <t>91772A082</t>
  </si>
  <si>
    <t>PHMS063206SEM</t>
  </si>
  <si>
    <t>Pan Head Mach Screw #6-32 x 3/8 SEMS</t>
  </si>
  <si>
    <t>90402A146</t>
  </si>
  <si>
    <t>PHMSM308S</t>
  </si>
  <si>
    <t>Pan Head Machine Screw M3 x 8mm</t>
  </si>
  <si>
    <t>92000A118</t>
  </si>
  <si>
    <t>PHMSM310S</t>
  </si>
  <si>
    <t>Pan Head Machine Screw M3 x 10mm</t>
  </si>
  <si>
    <t>92000A120</t>
  </si>
  <si>
    <t>SHMS103216N</t>
  </si>
  <si>
    <t>Socket Head Machine Screw #10-32x1 Nylon</t>
  </si>
  <si>
    <t>97334A992</t>
  </si>
  <si>
    <t>SHMSM330S</t>
  </si>
  <si>
    <t>Socket Head Machine Screw M3x30mm</t>
  </si>
  <si>
    <t>91290A130</t>
  </si>
  <si>
    <t>SHMSM510S</t>
  </si>
  <si>
    <t>Socket Head Machine Screw M5x10mm</t>
  </si>
  <si>
    <t>91290A224</t>
  </si>
  <si>
    <t>SHMSM512S</t>
  </si>
  <si>
    <t>Socket Head Machine Screw M5x12mm</t>
  </si>
  <si>
    <t>91290A228</t>
  </si>
  <si>
    <t>SHMSM514S</t>
  </si>
  <si>
    <t>Socket Head Machine Screw M5x14mm</t>
  </si>
  <si>
    <t>91290A230</t>
  </si>
  <si>
    <t>SHMSM525S</t>
  </si>
  <si>
    <t>Socket Head Machine Screw M5x25mm</t>
  </si>
  <si>
    <t>91290A252</t>
  </si>
  <si>
    <t>SHMSM530S</t>
  </si>
  <si>
    <t>Socket Head Machine Screw M5x30mm</t>
  </si>
  <si>
    <t>91290A254</t>
  </si>
  <si>
    <t>SHMSM535S</t>
  </si>
  <si>
    <t>Socket Head Machine Screw M5x35mm</t>
  </si>
  <si>
    <t>91290A256</t>
  </si>
  <si>
    <t>SHMSM545S</t>
  </si>
  <si>
    <t>Socket Head Mach Screw M5 x 45mm</t>
  </si>
  <si>
    <t>91290A260</t>
  </si>
  <si>
    <t>SLW04SS</t>
  </si>
  <si>
    <t>Split Lock Washer #4</t>
  </si>
  <si>
    <t>92146A005</t>
  </si>
  <si>
    <t>SLW10SS</t>
  </si>
  <si>
    <t>Split Lock Washer #10</t>
  </si>
  <si>
    <t>92146A011</t>
  </si>
  <si>
    <t>SN1032SS</t>
  </si>
  <si>
    <t>Square Nut #10-32</t>
  </si>
  <si>
    <t>94785A411</t>
  </si>
  <si>
    <t>SPACER_115_250_875</t>
  </si>
  <si>
    <t>SPACER .115D .250DIA .875LG</t>
  </si>
  <si>
    <t>94639A208</t>
  </si>
  <si>
    <t>SPACER_192_312_125</t>
  </si>
  <si>
    <t>SPACER .192ID .312DIA .125LG</t>
  </si>
  <si>
    <t>94639A350</t>
  </si>
  <si>
    <t>SPACER_192_312_250</t>
  </si>
  <si>
    <t>SPACER .192ID .312DIA .250LG</t>
  </si>
  <si>
    <t>94639A352</t>
  </si>
  <si>
    <t>SPACER_192_375_375</t>
  </si>
  <si>
    <t>SPACER .192ID .375DIA .375LG</t>
  </si>
  <si>
    <t>94639A454</t>
  </si>
  <si>
    <t>SPACER_192_375_875</t>
  </si>
  <si>
    <t>SPACER .192ID .375DIA .875LG</t>
  </si>
  <si>
    <t>94639A450</t>
  </si>
  <si>
    <t>THMS044008S</t>
  </si>
  <si>
    <t>TRUSS HEAD SCREW #4-40 x 1/2</t>
  </si>
  <si>
    <t>91770A096</t>
  </si>
  <si>
    <t>THMS063204S</t>
  </si>
  <si>
    <t>TRUSS HEAD SCREW #6-32 x 1/4</t>
  </si>
  <si>
    <t>91770A144</t>
  </si>
  <si>
    <t>HBLFSN5</t>
  </si>
  <si>
    <t>Misumi Cast Corner Bracket</t>
  </si>
  <si>
    <t>Misumi</t>
  </si>
  <si>
    <t>HBLSS5</t>
  </si>
  <si>
    <t>Misumi Thin Bracket, 1 wide</t>
  </si>
  <si>
    <t>HBLTS5</t>
  </si>
  <si>
    <t>Misumi Thin Corner Bracket</t>
  </si>
  <si>
    <t>HFS5-2020-160</t>
  </si>
  <si>
    <t>Misumi Extrusion 2020 160mm Lg.</t>
  </si>
  <si>
    <t>HFS5-2020-230</t>
  </si>
  <si>
    <t>Misumi Extrusion 2020 230mm Lg.</t>
  </si>
  <si>
    <t>HFS5-2020-310</t>
  </si>
  <si>
    <t>Misumi Extrusion 2020 310mm Lg.</t>
  </si>
  <si>
    <t>HFS5-2020-370</t>
  </si>
  <si>
    <t>Misumi Extrusion 2020 370mm Lg.</t>
  </si>
  <si>
    <t>HFS5-2020-440</t>
  </si>
  <si>
    <t>Misumi Extrusion 2020 440mm Lg.</t>
  </si>
  <si>
    <t>HFS5-2020-560</t>
  </si>
  <si>
    <t>Misumi Extrusion 2020 560mm Lg.</t>
  </si>
  <si>
    <t>HFS5-2020-580</t>
  </si>
  <si>
    <t>Misumi Extrusion 2020 580mm Lg.</t>
  </si>
  <si>
    <t>HFS5-2020-725</t>
  </si>
  <si>
    <t>Misumi Extrusion 2020 725mm Lg.</t>
  </si>
  <si>
    <t>HFS5-2020-728</t>
  </si>
  <si>
    <t>Misumi Extrusion 2020 728mm Lg.</t>
  </si>
  <si>
    <t>HFS5-2020-730</t>
  </si>
  <si>
    <t>Misumi Extrusion 2020 730mm Lg.</t>
  </si>
  <si>
    <t>HFS5-2020-90</t>
  </si>
  <si>
    <t>Misumi Extrusion 2020 90mm Lg.</t>
  </si>
  <si>
    <t>HFS5-2020-960</t>
  </si>
  <si>
    <t>Misumi Extrusion 2020 960mm Lg.</t>
  </si>
  <si>
    <t>HFS5-2040-960</t>
  </si>
  <si>
    <t>Misumi Extrusion 2040 960mm Lg.</t>
  </si>
  <si>
    <t>HHDF19</t>
  </si>
  <si>
    <t>Misumi Handle</t>
  </si>
  <si>
    <t>HNKK55</t>
  </si>
  <si>
    <t>M5 T-SLOT NUT</t>
  </si>
  <si>
    <t>HNKK5-5 (Bag of 100 p/n)</t>
  </si>
  <si>
    <t>HNTP5-5</t>
  </si>
  <si>
    <t>Post Assembly Nut</t>
  </si>
  <si>
    <t>SHHPSL5-2</t>
  </si>
  <si>
    <t>Misumi Hinge - Left</t>
  </si>
  <si>
    <t>SHHPSR5-2</t>
  </si>
  <si>
    <t>Misumi Hinge - right</t>
  </si>
  <si>
    <t>buildlog.net</t>
  </si>
  <si>
    <t>B17001-001</t>
  </si>
  <si>
    <t>Delrin V Wheel</t>
  </si>
  <si>
    <t>B17005-001</t>
  </si>
  <si>
    <t>Bearing Bracket, Z Lift</t>
  </si>
  <si>
    <t>B17007</t>
  </si>
  <si>
    <t>Limit Switch Bracket</t>
  </si>
  <si>
    <t>B17008</t>
  </si>
  <si>
    <t>2.x Y Axis Motor Bracket</t>
  </si>
  <si>
    <t>B17011</t>
  </si>
  <si>
    <t>Cover Stop</t>
  </si>
  <si>
    <t>B17013</t>
  </si>
  <si>
    <t>2.x Rear Mirror Plate</t>
  </si>
  <si>
    <t>B17015</t>
  </si>
  <si>
    <t>Cover Interlock Switch Plate</t>
  </si>
  <si>
    <t>B17017</t>
  </si>
  <si>
    <t>Z Motor Bracket</t>
  </si>
  <si>
    <t>B17022-560</t>
  </si>
  <si>
    <t>MakerSlide 560mm Long</t>
  </si>
  <si>
    <t>B17022-700</t>
  </si>
  <si>
    <t>MakerSlide 700 mm Long</t>
  </si>
  <si>
    <t>B17023</t>
  </si>
  <si>
    <t>Double Bearing Idler Wheel</t>
  </si>
  <si>
    <t>B17033</t>
  </si>
  <si>
    <t>Electronic Module Gusset</t>
  </si>
  <si>
    <t>B17035</t>
  </si>
  <si>
    <t>Adjustable Idler Bracket</t>
  </si>
  <si>
    <t>B17040</t>
  </si>
  <si>
    <t>Limit Switch Bracket (Z+)</t>
  </si>
  <si>
    <t>B17041</t>
  </si>
  <si>
    <t>Idler Wheel Bracket</t>
  </si>
  <si>
    <t>B17042</t>
  </si>
  <si>
    <t>Pulley Bracket</t>
  </si>
  <si>
    <t>B17043</t>
  </si>
  <si>
    <t>B17044</t>
  </si>
  <si>
    <t>Limit Switch Bracket (Z-)</t>
  </si>
  <si>
    <t>B18001-001</t>
  </si>
  <si>
    <t>Eccentric Spacer</t>
  </si>
  <si>
    <t>B18012-115</t>
  </si>
  <si>
    <t>DIN Rail 115mm Lf.</t>
  </si>
  <si>
    <t>B18028</t>
  </si>
  <si>
    <t>Shaft Coupler 5mm x 6.35mm</t>
  </si>
  <si>
    <t>B19011</t>
  </si>
  <si>
    <t>Interface Panel Plate</t>
  </si>
  <si>
    <t>B28009</t>
  </si>
  <si>
    <t>Microswitch, Roller Type</t>
  </si>
  <si>
    <t>B28012</t>
  </si>
  <si>
    <t>Power Entry Module</t>
  </si>
  <si>
    <t>B28014-BLK</t>
  </si>
  <si>
    <t>DIN Terminal Block Black</t>
  </si>
  <si>
    <t>B28014-GRN</t>
  </si>
  <si>
    <t>DIN Terminal Block Green</t>
  </si>
  <si>
    <t>B28014-WHT</t>
  </si>
  <si>
    <t>DIN Terminal Block White</t>
  </si>
  <si>
    <t>B28017</t>
  </si>
  <si>
    <t>24VDC Power Supply</t>
  </si>
  <si>
    <t>B28025</t>
  </si>
  <si>
    <t>E Stop Button</t>
  </si>
  <si>
    <t>B28026</t>
  </si>
  <si>
    <t>Knob 6mm Shaft</t>
  </si>
  <si>
    <t>B28027</t>
  </si>
  <si>
    <t>Pushbutton, Red SPST Mom</t>
  </si>
  <si>
    <t>B28028</t>
  </si>
  <si>
    <t>Pot 5K Panel Mnt 6mm Shaft</t>
  </si>
  <si>
    <t>B28030</t>
  </si>
  <si>
    <t>DIN Rail End Stop</t>
  </si>
  <si>
    <t>B28031</t>
  </si>
  <si>
    <t>Terminal Block Separator</t>
  </si>
  <si>
    <t>B28032</t>
  </si>
  <si>
    <t>3 Pos Terminal Block Jumper</t>
  </si>
  <si>
    <t>B28036</t>
  </si>
  <si>
    <t>Switch SPDT, Panel Mount</t>
  </si>
  <si>
    <t>B30028</t>
  </si>
  <si>
    <t>Delrin V Wheel Assy</t>
  </si>
  <si>
    <t>B30037</t>
  </si>
  <si>
    <t>Dual Bearing V Wheel Assy</t>
  </si>
  <si>
    <t>B30041</t>
  </si>
  <si>
    <t>Smooth Idler Pulley Assy</t>
  </si>
  <si>
    <t>C14009</t>
  </si>
  <si>
    <t>Electronic Module Back Plate USB</t>
  </si>
  <si>
    <t>C17010</t>
  </si>
  <si>
    <t>2.x Tube Alignment Bracket</t>
  </si>
  <si>
    <t>C19010</t>
  </si>
  <si>
    <t>2.x Z Table Surface</t>
  </si>
  <si>
    <t>D19007</t>
  </si>
  <si>
    <t>Cover Window</t>
  </si>
  <si>
    <t>D19013</t>
  </si>
  <si>
    <t>Electronic Module Base</t>
  </si>
  <si>
    <t>D9P-KIT</t>
  </si>
  <si>
    <t>DB9P Connector Kit</t>
  </si>
  <si>
    <t>D9S-KIT</t>
  </si>
  <si>
    <t>DB9S Connector Kit</t>
  </si>
  <si>
    <t>PHMSM508S</t>
  </si>
  <si>
    <t>Pan Head Mach Screw M5 x 8mm</t>
  </si>
  <si>
    <t>92005A318</t>
  </si>
  <si>
    <t>LSR-JLD40WCO2</t>
  </si>
  <si>
    <t>40w CO2 Water cooled tube</t>
  </si>
  <si>
    <t>LSR-40WMLKIT</t>
  </si>
  <si>
    <t>Lens &amp; Mirror assembly</t>
  </si>
  <si>
    <t>bdring@buildlog.net</t>
  </si>
  <si>
    <t>XY Mechanism Kit</t>
  </si>
  <si>
    <t>Z Lift Kit</t>
  </si>
  <si>
    <t>Tube Brackets</t>
  </si>
  <si>
    <t>Bearing Kit</t>
  </si>
  <si>
    <t>Buildlog.net 2.x Laser - Gantry &amp; Laser Carriage Plates</t>
  </si>
  <si>
    <t>Stepper Motor Kit</t>
  </si>
  <si>
    <t>rsm5178</t>
  </si>
  <si>
    <t>BHCS063206S</t>
  </si>
  <si>
    <t>#6-32 BUTTON HEAD SRW 3/8 LG.</t>
  </si>
  <si>
    <t>90910A146</t>
  </si>
  <si>
    <t>COUPLING_NUT_25</t>
  </si>
  <si>
    <t>Coupling Nut #1/4-20</t>
  </si>
  <si>
    <t>90264A435</t>
  </si>
  <si>
    <t>FHMSM305S</t>
  </si>
  <si>
    <t>Flat Head Machine Screw M3 x 5mm</t>
  </si>
  <si>
    <t>92010A114</t>
  </si>
  <si>
    <t>FHMSM340S</t>
  </si>
  <si>
    <t>Flat Head Machine Screw M3 x 40mm</t>
  </si>
  <si>
    <t>91420A136</t>
  </si>
  <si>
    <t>FLW06SS</t>
  </si>
  <si>
    <t>Flat Washer #6 Std Size</t>
  </si>
  <si>
    <t>98017a614</t>
  </si>
  <si>
    <t>FLW31SS</t>
  </si>
  <si>
    <t>Flat Washer #5/16 Std Size</t>
  </si>
  <si>
    <t>92141A030</t>
  </si>
  <si>
    <t>HN0440SS</t>
  </si>
  <si>
    <t>Hex Nut #4-40 Std Size</t>
  </si>
  <si>
    <t>91841A005</t>
  </si>
  <si>
    <t>HN0632SS</t>
  </si>
  <si>
    <t>Hex Nut #6-32 Std Size</t>
  </si>
  <si>
    <t>91841A007</t>
  </si>
  <si>
    <t>HN2520SS</t>
  </si>
  <si>
    <t>Hex Nut #1/4-20 Std Size</t>
  </si>
  <si>
    <t>91845A029</t>
  </si>
  <si>
    <t>HN3118NL</t>
  </si>
  <si>
    <t>Hex Nut #5/16-18 Nylon Locking</t>
  </si>
  <si>
    <t>95615A160</t>
  </si>
  <si>
    <t>HN3118SS</t>
  </si>
  <si>
    <t>Hex Nut #5/16-18 Std Size</t>
  </si>
  <si>
    <t>91845A030</t>
  </si>
  <si>
    <t>SHMS044010S</t>
  </si>
  <si>
    <t>Socket Head Machine Screw #4-40x5/8</t>
  </si>
  <si>
    <t>92196A112</t>
  </si>
  <si>
    <t>SHMS044012S</t>
  </si>
  <si>
    <t>Socket Head Machine Screw #4-40x3/4</t>
  </si>
  <si>
    <t>92196A113</t>
  </si>
  <si>
    <t>SHMS063208S</t>
  </si>
  <si>
    <t>Socket Head Machine Screw #6-32x1/2</t>
  </si>
  <si>
    <t>92196A148</t>
  </si>
  <si>
    <t>SHMS063212S</t>
  </si>
  <si>
    <t>Socket Head Machine Screw #6-32x3/4</t>
  </si>
  <si>
    <t>92196A151</t>
  </si>
  <si>
    <t>SHMS103216S</t>
  </si>
  <si>
    <t>Socket Head Machine Screw #10-32x1</t>
  </si>
  <si>
    <t>92196A274</t>
  </si>
  <si>
    <t>SHMS103218S</t>
  </si>
  <si>
    <t>Socket Head Machine Screw #10-32x1-1/8</t>
  </si>
  <si>
    <t>92196A275</t>
  </si>
  <si>
    <t>SHMS252020S</t>
  </si>
  <si>
    <t>Socket Head Machine Screw #1/4-20x1-1/4</t>
  </si>
  <si>
    <t>92196A544</t>
  </si>
  <si>
    <t>SHMS311824S</t>
  </si>
  <si>
    <t>Socket Head Machine Screw #5/16 x 1-1/2</t>
  </si>
  <si>
    <t>90128A587</t>
  </si>
  <si>
    <t>SHMSM312S</t>
  </si>
  <si>
    <t>Socket Head Machine Screw M3x12mm</t>
  </si>
  <si>
    <t>91292A114</t>
  </si>
  <si>
    <t>SHMSM516S</t>
  </si>
  <si>
    <t>Socket Head Machine Screw M5x16mm</t>
  </si>
  <si>
    <t>91292A126</t>
  </si>
  <si>
    <t>SLW06SS</t>
  </si>
  <si>
    <t>Split Lock Washer #6</t>
  </si>
  <si>
    <t>92146A007</t>
  </si>
  <si>
    <t>SLW31SS</t>
  </si>
  <si>
    <t>Split Lock Washer #5/16</t>
  </si>
  <si>
    <t>92146A030</t>
  </si>
  <si>
    <t>SN0632SS</t>
  </si>
  <si>
    <t>Square Nut #6-32</t>
  </si>
  <si>
    <t>94855A201</t>
  </si>
  <si>
    <t>SPACER_6_312_20</t>
  </si>
  <si>
    <t>SPACER #6 .312DIA 1-1/4LG</t>
  </si>
  <si>
    <t>94639A370</t>
  </si>
  <si>
    <t>TEE_NUT_312</t>
  </si>
  <si>
    <t>T-Nut #5/16-18 (Press In)</t>
  </si>
  <si>
    <t>90975A030</t>
  </si>
  <si>
    <t>Hardware Kit</t>
  </si>
  <si>
    <t>B0018X2XT4</t>
  </si>
  <si>
    <t>EcoPlus 728310 Eco 396 Submersible Pump, 396GPH</t>
  </si>
  <si>
    <t>EcoPlus</t>
  </si>
  <si>
    <t>B002JPM91W</t>
  </si>
  <si>
    <t>Hydrofarm AAPA70L 60-Watt 70-LPM Active Aqua Commercial Air Pump with 8 Outlets</t>
  </si>
  <si>
    <t>Hydrofarm</t>
  </si>
  <si>
    <t>Amazon.com</t>
  </si>
  <si>
    <t>Air Assist Nozzle</t>
  </si>
  <si>
    <t>GeneralSpecific</t>
  </si>
  <si>
    <t>Laser Interface/Driver PCB</t>
  </si>
  <si>
    <t>leros</t>
  </si>
  <si>
    <t xml:space="preserve">C1,C2,C12-C16 </t>
  </si>
  <si>
    <t xml:space="preserve">C3-C5 </t>
  </si>
  <si>
    <t xml:space="preserve">C6-C11 </t>
  </si>
  <si>
    <t xml:space="preserve">CR1-CR3 </t>
  </si>
  <si>
    <t xml:space="preserve">Diode, 1N4148 </t>
  </si>
  <si>
    <t xml:space="preserve">J1 </t>
  </si>
  <si>
    <t xml:space="preserve">J2 </t>
  </si>
  <si>
    <t xml:space="preserve">Connector, D 9 Female </t>
  </si>
  <si>
    <t xml:space="preserve">J3 </t>
  </si>
  <si>
    <t xml:space="preserve">Connector, D 9 Male </t>
  </si>
  <si>
    <t xml:space="preserve">J4 </t>
  </si>
  <si>
    <t xml:space="preserve">J5 </t>
  </si>
  <si>
    <t xml:space="preserve">Connector, DC Power </t>
  </si>
  <si>
    <t xml:space="preserve">JP1,JP2,JP3 </t>
  </si>
  <si>
    <t xml:space="preserve">Connector, Male Header 3pos </t>
  </si>
  <si>
    <t xml:space="preserve">K1 </t>
  </si>
  <si>
    <t xml:space="preserve">Q1 </t>
  </si>
  <si>
    <t xml:space="preserve">Q2,C3 </t>
  </si>
  <si>
    <t xml:space="preserve">R5,R6,R7,R8 </t>
  </si>
  <si>
    <t xml:space="preserve">R9,R11,R13 </t>
  </si>
  <si>
    <t xml:space="preserve">R15,R16,R19,R20,R23,R25 </t>
  </si>
  <si>
    <t xml:space="preserve">RP1 </t>
  </si>
  <si>
    <t xml:space="preserve">S1,S2,S3 </t>
  </si>
  <si>
    <t xml:space="preserve">TB1,TB2,TB3,TB5 </t>
  </si>
  <si>
    <t xml:space="preserve">TB4 </t>
  </si>
  <si>
    <t xml:space="preserve">TB8 </t>
  </si>
  <si>
    <t xml:space="preserve">U1 </t>
  </si>
  <si>
    <t xml:space="preserve">U2 </t>
  </si>
  <si>
    <t xml:space="preserve">U3,U4,U5 </t>
  </si>
  <si>
    <t xml:space="preserve">U6 </t>
  </si>
  <si>
    <t xml:space="preserve">R1-4,R10, R12, R14-R26 </t>
  </si>
  <si>
    <t>PCB Contents</t>
  </si>
  <si>
    <t>Must Purchase 10x</t>
  </si>
  <si>
    <t xml:space="preserve">MOSFET, Vishay IRL520 </t>
  </si>
  <si>
    <t>Relay, Panasonic TQ2H-5V</t>
  </si>
  <si>
    <t>Transistor, Motorola MPS2222A</t>
  </si>
  <si>
    <t xml:space="preserve">Hex Rotary Switch, Copal S1011 </t>
  </si>
  <si>
    <t>Power Supply 5V DC/DC , Murata OKI-78SR-5/1.5-W36-C</t>
  </si>
  <si>
    <t>Power Supply 3.3V DC/DC , Microchip MCP1700-3302E/TO</t>
  </si>
  <si>
    <t>Schmitt Trigger Non-Inverting , NXP 74HC7014</t>
  </si>
  <si>
    <t xml:space="preserve">Connector, D 25 Pin Male 90 Deg, FCI 10090097-P254VLF </t>
  </si>
  <si>
    <t xml:space="preserve">100pF 100V 5% Ceramic Cap, AVX SA102A101JAR </t>
  </si>
  <si>
    <t>220uF 25V Electrolytic Cap, Panasonic ECE-A1AKA221</t>
  </si>
  <si>
    <t>0.1uF 50V 20% Ceramic Cap, Kemet C410C104M5U5TA7200</t>
  </si>
  <si>
    <t>Connector, RJ45 Shielded, Stewart SS-6488S-A-NF</t>
  </si>
  <si>
    <t>Stepper Driver , Polulu A4988 Stepper Motor Driver Carrier, Black Edition</t>
  </si>
  <si>
    <t>Terminal block 5mm x 4, Pluggable  1757268</t>
  </si>
  <si>
    <t>Terminal block,5mm x 3, Pluggable - 1755749</t>
  </si>
  <si>
    <t>Terminal block 5mm x 3 - 5452619</t>
  </si>
  <si>
    <t>Terminal block 5mm x 4 - 5452604</t>
  </si>
  <si>
    <t>Resistor, 10K, 1/4W - CFR-25JB-52-10K</t>
  </si>
  <si>
    <t>Resistor, 100R, 1/4W  - CFR-25JB-52-100R</t>
  </si>
  <si>
    <t>Resistor, 1K, 1/4W - CFR-25JB-52-1K</t>
  </si>
  <si>
    <t>Resistor 10 Ohm, 1/4W, Metal Film - R100RMF</t>
  </si>
  <si>
    <t>Resistor Array 10K x 9  - CSC10KCC-ND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</si>
</sst>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Verdana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</fonts>
  <fills count="15">
    <fill>
      <patternFill patternType="none"/>
    </fill>
    <fill>
      <patternFill patternType="gray125"/>
    </fill>
    <fill>
      <patternFill patternType="solid">
        <fgColor rgb="FFFAFAFA"/>
        <bgColor indexed="64"/>
      </patternFill>
    </fill>
    <fill>
      <patternFill patternType="solid">
        <fgColor rgb="FF88FF8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8" fontId="2" fillId="2" borderId="1" xfId="0" applyNumberFormat="1" applyFont="1" applyFill="1" applyBorder="1" applyAlignment="1">
      <alignment horizontal="right" vertical="center" wrapText="1"/>
    </xf>
    <xf numFmtId="8" fontId="1" fillId="2" borderId="1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8" fontId="2" fillId="2" borderId="2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right" vertical="center" wrapText="1"/>
    </xf>
    <xf numFmtId="8" fontId="2" fillId="4" borderId="1" xfId="0" applyNumberFormat="1" applyFont="1" applyFill="1" applyBorder="1" applyAlignment="1">
      <alignment horizontal="right" vertical="center" wrapText="1"/>
    </xf>
    <xf numFmtId="8" fontId="2" fillId="4" borderId="2" xfId="0" applyNumberFormat="1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right" vertical="center" wrapText="1"/>
    </xf>
    <xf numFmtId="8" fontId="2" fillId="5" borderId="1" xfId="0" applyNumberFormat="1" applyFont="1" applyFill="1" applyBorder="1" applyAlignment="1">
      <alignment horizontal="right" vertical="center" wrapText="1"/>
    </xf>
    <xf numFmtId="8" fontId="2" fillId="5" borderId="2" xfId="0" applyNumberFormat="1" applyFont="1" applyFill="1" applyBorder="1" applyAlignment="1">
      <alignment horizontal="right" vertical="center" wrapText="1"/>
    </xf>
    <xf numFmtId="0" fontId="2" fillId="6" borderId="4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right" vertical="center" wrapText="1"/>
    </xf>
    <xf numFmtId="8" fontId="2" fillId="6" borderId="1" xfId="0" applyNumberFormat="1" applyFont="1" applyFill="1" applyBorder="1" applyAlignment="1">
      <alignment horizontal="right" vertical="center" wrapText="1"/>
    </xf>
    <xf numFmtId="8" fontId="2" fillId="6" borderId="2" xfId="0" applyNumberFormat="1" applyFont="1" applyFill="1" applyBorder="1" applyAlignment="1">
      <alignment horizontal="right"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right" vertical="center" wrapText="1"/>
    </xf>
    <xf numFmtId="8" fontId="2" fillId="7" borderId="1" xfId="0" applyNumberFormat="1" applyFont="1" applyFill="1" applyBorder="1" applyAlignment="1">
      <alignment horizontal="right" vertical="center" wrapText="1"/>
    </xf>
    <xf numFmtId="8" fontId="2" fillId="7" borderId="2" xfId="0" applyNumberFormat="1" applyFont="1" applyFill="1" applyBorder="1" applyAlignment="1">
      <alignment horizontal="right" vertical="center" wrapText="1"/>
    </xf>
    <xf numFmtId="0" fontId="2" fillId="8" borderId="4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right" vertical="center" wrapText="1"/>
    </xf>
    <xf numFmtId="8" fontId="2" fillId="8" borderId="1" xfId="0" applyNumberFormat="1" applyFont="1" applyFill="1" applyBorder="1" applyAlignment="1">
      <alignment horizontal="right" vertical="center" wrapText="1"/>
    </xf>
    <xf numFmtId="8" fontId="2" fillId="8" borderId="2" xfId="0" applyNumberFormat="1" applyFont="1" applyFill="1" applyBorder="1" applyAlignment="1">
      <alignment horizontal="right" vertical="center" wrapText="1"/>
    </xf>
    <xf numFmtId="0" fontId="2" fillId="9" borderId="4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right" vertical="center" wrapText="1"/>
    </xf>
    <xf numFmtId="8" fontId="2" fillId="9" borderId="1" xfId="0" applyNumberFormat="1" applyFont="1" applyFill="1" applyBorder="1" applyAlignment="1">
      <alignment horizontal="right" vertical="center" wrapText="1"/>
    </xf>
    <xf numFmtId="8" fontId="2" fillId="9" borderId="2" xfId="0" applyNumberFormat="1" applyFont="1" applyFill="1" applyBorder="1" applyAlignment="1">
      <alignment horizontal="right" vertical="center" wrapText="1"/>
    </xf>
    <xf numFmtId="0" fontId="2" fillId="10" borderId="4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right" vertical="center" wrapText="1"/>
    </xf>
    <xf numFmtId="8" fontId="2" fillId="10" borderId="1" xfId="0" applyNumberFormat="1" applyFont="1" applyFill="1" applyBorder="1" applyAlignment="1">
      <alignment horizontal="right" vertical="center" wrapText="1"/>
    </xf>
    <xf numFmtId="8" fontId="2" fillId="10" borderId="2" xfId="0" applyNumberFormat="1" applyFont="1" applyFill="1" applyBorder="1" applyAlignment="1">
      <alignment horizontal="right" vertical="center" wrapText="1"/>
    </xf>
    <xf numFmtId="44" fontId="0" fillId="5" borderId="0" xfId="0" applyNumberFormat="1" applyFill="1"/>
    <xf numFmtId="44" fontId="0" fillId="4" borderId="0" xfId="0" applyNumberFormat="1" applyFill="1"/>
    <xf numFmtId="44" fontId="0" fillId="6" borderId="0" xfId="0" applyNumberFormat="1" applyFill="1"/>
    <xf numFmtId="44" fontId="0" fillId="7" borderId="0" xfId="0" applyNumberFormat="1" applyFill="1"/>
    <xf numFmtId="44" fontId="0" fillId="8" borderId="0" xfId="0" applyNumberFormat="1" applyFill="1"/>
    <xf numFmtId="44" fontId="0" fillId="10" borderId="0" xfId="0" applyNumberFormat="1" applyFill="1"/>
    <xf numFmtId="44" fontId="0" fillId="9" borderId="0" xfId="0" applyNumberFormat="1" applyFill="1"/>
    <xf numFmtId="0" fontId="3" fillId="7" borderId="1" xfId="0" applyFont="1" applyFill="1" applyBorder="1" applyAlignment="1">
      <alignment horizontal="right" vertical="center" wrapText="1"/>
    </xf>
    <xf numFmtId="8" fontId="3" fillId="7" borderId="1" xfId="0" applyNumberFormat="1" applyFont="1" applyFill="1" applyBorder="1" applyAlignment="1">
      <alignment horizontal="right" vertical="center" wrapText="1"/>
    </xf>
    <xf numFmtId="8" fontId="3" fillId="7" borderId="2" xfId="0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vertical="center" wrapText="1"/>
    </xf>
    <xf numFmtId="0" fontId="2" fillId="11" borderId="1" xfId="0" applyFont="1" applyFill="1" applyBorder="1" applyAlignment="1">
      <alignment horizontal="right" vertical="center" wrapText="1"/>
    </xf>
    <xf numFmtId="0" fontId="2" fillId="11" borderId="1" xfId="0" applyFont="1" applyFill="1" applyBorder="1" applyAlignment="1">
      <alignment vertical="center" wrapText="1"/>
    </xf>
    <xf numFmtId="8" fontId="2" fillId="11" borderId="1" xfId="0" applyNumberFormat="1" applyFont="1" applyFill="1" applyBorder="1" applyAlignment="1">
      <alignment horizontal="right" vertical="center" wrapText="1"/>
    </xf>
    <xf numFmtId="8" fontId="2" fillId="11" borderId="2" xfId="0" applyNumberFormat="1" applyFont="1" applyFill="1" applyBorder="1" applyAlignment="1">
      <alignment horizontal="right" vertical="center" wrapText="1"/>
    </xf>
    <xf numFmtId="0" fontId="3" fillId="11" borderId="4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right" vertical="center" wrapText="1"/>
    </xf>
    <xf numFmtId="0" fontId="3" fillId="11" borderId="1" xfId="0" applyFont="1" applyFill="1" applyBorder="1" applyAlignment="1">
      <alignment vertical="center" wrapText="1"/>
    </xf>
    <xf numFmtId="8" fontId="3" fillId="11" borderId="1" xfId="0" applyNumberFormat="1" applyFont="1" applyFill="1" applyBorder="1" applyAlignment="1">
      <alignment horizontal="right" vertical="center" wrapText="1"/>
    </xf>
    <xf numFmtId="8" fontId="3" fillId="11" borderId="2" xfId="0" applyNumberFormat="1" applyFont="1" applyFill="1" applyBorder="1" applyAlignment="1">
      <alignment horizontal="right" vertical="center" wrapText="1"/>
    </xf>
    <xf numFmtId="8" fontId="0" fillId="11" borderId="0" xfId="0" applyNumberFormat="1" applyFill="1"/>
    <xf numFmtId="8" fontId="1" fillId="2" borderId="0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8" fontId="1" fillId="2" borderId="10" xfId="0" applyNumberFormat="1" applyFont="1" applyFill="1" applyBorder="1" applyAlignment="1">
      <alignment horizontal="left" vertical="center" wrapText="1"/>
    </xf>
    <xf numFmtId="0" fontId="5" fillId="0" borderId="1" xfId="1" applyBorder="1"/>
    <xf numFmtId="0" fontId="2" fillId="7" borderId="0" xfId="0" applyFont="1" applyFill="1" applyBorder="1" applyAlignment="1">
      <alignment vertical="center" wrapText="1"/>
    </xf>
    <xf numFmtId="0" fontId="4" fillId="7" borderId="1" xfId="0" applyFont="1" applyFill="1" applyBorder="1"/>
    <xf numFmtId="8" fontId="4" fillId="7" borderId="2" xfId="0" applyNumberFormat="1" applyFont="1" applyFill="1" applyBorder="1"/>
    <xf numFmtId="0" fontId="4" fillId="7" borderId="4" xfId="0" applyFont="1" applyFill="1" applyBorder="1"/>
    <xf numFmtId="0" fontId="2" fillId="11" borderId="0" xfId="0" applyFont="1" applyFill="1" applyBorder="1"/>
    <xf numFmtId="0" fontId="2" fillId="4" borderId="0" xfId="0" applyFont="1" applyFill="1" applyBorder="1" applyAlignment="1">
      <alignment vertical="center" wrapText="1"/>
    </xf>
    <xf numFmtId="8" fontId="2" fillId="7" borderId="0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4" borderId="8" xfId="0" applyFont="1" applyFill="1" applyBorder="1" applyAlignment="1">
      <alignment vertical="center" wrapText="1"/>
    </xf>
    <xf numFmtId="0" fontId="0" fillId="0" borderId="0" xfId="0" applyAlignment="1"/>
    <xf numFmtId="0" fontId="2" fillId="11" borderId="0" xfId="0" applyFont="1" applyFill="1" applyBorder="1" applyAlignment="1"/>
    <xf numFmtId="0" fontId="5" fillId="0" borderId="8" xfId="1" applyFont="1" applyBorder="1" applyAlignment="1"/>
    <xf numFmtId="0" fontId="0" fillId="0" borderId="9" xfId="0" applyBorder="1" applyAlignment="1"/>
    <xf numFmtId="0" fontId="0" fillId="9" borderId="0" xfId="0" applyFill="1" applyAlignment="1"/>
    <xf numFmtId="0" fontId="0" fillId="8" borderId="0" xfId="0" applyFill="1" applyAlignment="1"/>
    <xf numFmtId="0" fontId="2" fillId="7" borderId="8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0" fillId="10" borderId="0" xfId="0" applyFill="1" applyAlignment="1"/>
    <xf numFmtId="0" fontId="2" fillId="12" borderId="4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vertical="center" wrapText="1"/>
    </xf>
    <xf numFmtId="0" fontId="2" fillId="12" borderId="1" xfId="0" applyFont="1" applyFill="1" applyBorder="1" applyAlignment="1">
      <alignment horizontal="right" vertical="center" wrapText="1"/>
    </xf>
    <xf numFmtId="8" fontId="2" fillId="12" borderId="1" xfId="0" applyNumberFormat="1" applyFont="1" applyFill="1" applyBorder="1" applyAlignment="1">
      <alignment horizontal="right" vertical="center" wrapText="1"/>
    </xf>
    <xf numFmtId="8" fontId="2" fillId="12" borderId="2" xfId="0" applyNumberFormat="1" applyFont="1" applyFill="1" applyBorder="1" applyAlignment="1">
      <alignment horizontal="right" vertical="center" wrapText="1"/>
    </xf>
    <xf numFmtId="0" fontId="3" fillId="12" borderId="4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8" fontId="3" fillId="12" borderId="1" xfId="0" applyNumberFormat="1" applyFont="1" applyFill="1" applyBorder="1" applyAlignment="1">
      <alignment horizontal="right" vertical="center" wrapText="1"/>
    </xf>
    <xf numFmtId="8" fontId="3" fillId="12" borderId="2" xfId="0" applyNumberFormat="1" applyFont="1" applyFill="1" applyBorder="1" applyAlignment="1">
      <alignment horizontal="right" vertical="center" wrapText="1"/>
    </xf>
    <xf numFmtId="0" fontId="0" fillId="12" borderId="0" xfId="0" applyFill="1" applyAlignment="1"/>
    <xf numFmtId="8" fontId="0" fillId="12" borderId="0" xfId="0" applyNumberFormat="1" applyFill="1"/>
    <xf numFmtId="0" fontId="2" fillId="2" borderId="1" xfId="1" applyFont="1" applyFill="1" applyBorder="1" applyAlignment="1">
      <alignment vertical="center" wrapText="1"/>
    </xf>
    <xf numFmtId="0" fontId="2" fillId="13" borderId="4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horizontal="right" vertical="center" wrapText="1"/>
    </xf>
    <xf numFmtId="0" fontId="5" fillId="13" borderId="1" xfId="1" applyFill="1" applyBorder="1" applyAlignment="1">
      <alignment vertical="center" wrapText="1"/>
    </xf>
    <xf numFmtId="8" fontId="2" fillId="13" borderId="1" xfId="0" applyNumberFormat="1" applyFont="1" applyFill="1" applyBorder="1" applyAlignment="1">
      <alignment horizontal="right" vertical="center" wrapText="1"/>
    </xf>
    <xf numFmtId="8" fontId="2" fillId="13" borderId="2" xfId="0" applyNumberFormat="1" applyFont="1" applyFill="1" applyBorder="1" applyAlignment="1">
      <alignment horizontal="right" vertical="center" wrapText="1"/>
    </xf>
    <xf numFmtId="0" fontId="5" fillId="0" borderId="0" xfId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14" borderId="0" xfId="0" applyFont="1" applyFill="1" applyAlignment="1">
      <alignment vertical="center" wrapText="1"/>
    </xf>
    <xf numFmtId="0" fontId="6" fillId="14" borderId="0" xfId="0" applyFont="1" applyFill="1" applyAlignment="1">
      <alignment horizontal="left" vertical="center" wrapText="1"/>
    </xf>
    <xf numFmtId="0" fontId="6" fillId="1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8" fontId="6" fillId="2" borderId="2" xfId="0" applyNumberFormat="1" applyFont="1" applyFill="1" applyBorder="1" applyAlignment="1">
      <alignment horizontal="left" vertical="center" wrapText="1"/>
    </xf>
    <xf numFmtId="8" fontId="6" fillId="0" borderId="0" xfId="0" applyNumberFormat="1" applyFont="1" applyAlignment="1">
      <alignment horizontal="left" vertical="center" wrapText="1"/>
    </xf>
    <xf numFmtId="8" fontId="6" fillId="14" borderId="0" xfId="0" applyNumberFormat="1" applyFont="1" applyFill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8" fontId="8" fillId="2" borderId="15" xfId="0" applyNumberFormat="1" applyFont="1" applyFill="1" applyBorder="1" applyAlignment="1">
      <alignment horizontal="right" vertical="center" wrapText="1"/>
    </xf>
    <xf numFmtId="8" fontId="9" fillId="2" borderId="13" xfId="0" applyNumberFormat="1" applyFont="1" applyFill="1" applyBorder="1" applyAlignment="1">
      <alignment horizontal="left" vertical="center" wrapText="1"/>
    </xf>
    <xf numFmtId="8" fontId="7" fillId="0" borderId="14" xfId="0" applyNumberFormat="1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numFmt numFmtId="12" formatCode="&quot;$&quot;#,##0.00_);[Red]\(&quot;$&quot;#,##0.00\)"/>
      <fill>
        <patternFill patternType="solid">
          <fgColor indexed="64"/>
          <bgColor rgb="FFFAFAFA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numFmt numFmtId="12" formatCode="&quot;$&quot;#,##0.00_);[Red]\(&quot;$&quot;#,##0.00\)"/>
      <fill>
        <patternFill patternType="solid">
          <fgColor indexed="64"/>
          <bgColor rgb="FFFAFAFA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numFmt numFmtId="12" formatCode="&quot;$&quot;#,##0.00_);[Red]\(&quot;$&quot;#,##0.00\)"/>
      <fill>
        <patternFill patternType="solid">
          <fgColor indexed="64"/>
          <bgColor rgb="FFFAFAFA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numFmt numFmtId="12" formatCode="&quot;$&quot;#,##0.00_);[Red]\(&quot;$&quot;#,##0.00\)"/>
      <fill>
        <patternFill patternType="solid">
          <fgColor indexed="64"/>
          <bgColor rgb="FFFAFAFA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fill>
        <patternFill patternType="solid">
          <fgColor indexed="64"/>
          <bgColor rgb="FFFAFAFA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G125" totalsRowShown="0" headerRowDxfId="21" headerRowBorderDxfId="20" tableBorderDxfId="19" totalsRowBorderDxfId="18">
  <autoFilter ref="A3:G125"/>
  <sortState ref="A4:G120">
    <sortCondition ref="D3:D120"/>
  </sortState>
  <tableColumns count="7">
    <tableColumn id="1" name="P/N" dataDxfId="17"/>
    <tableColumn id="2" name="Desc" dataDxfId="16"/>
    <tableColumn id="3" name="Qty" dataDxfId="15"/>
    <tableColumn id="4" name="Supplier" dataDxfId="14"/>
    <tableColumn id="5" name="Supp P/N" dataDxfId="13"/>
    <tableColumn id="6" name="cost per" dataDxfId="12"/>
    <tableColumn id="7" name="cost ext" dataDxfId="11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4:O41" totalsRowShown="0" headerRowDxfId="10" headerRowBorderDxfId="9" tableBorderDxfId="8" totalsRowBorderDxfId="7">
  <autoFilter ref="I4:O41"/>
  <tableColumns count="7">
    <tableColumn id="1" name="P/N" dataDxfId="6"/>
    <tableColumn id="2" name="Desc" dataDxfId="5"/>
    <tableColumn id="3" name="Qty" dataDxfId="4"/>
    <tableColumn id="4" name="Supplier" dataDxfId="3"/>
    <tableColumn id="5" name="Supp P/N" dataDxfId="2"/>
    <tableColumn id="6" name="cost per" dataDxfId="1"/>
    <tableColumn id="7" name="cost ex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uildlog.net/forum/memberlist.php?mode=viewprofile&amp;u=17337" TargetMode="External"/><Relationship Id="rId7" Type="http://schemas.openxmlformats.org/officeDocument/2006/relationships/table" Target="../tables/table2.xml"/><Relationship Id="rId2" Type="http://schemas.openxmlformats.org/officeDocument/2006/relationships/hyperlink" Target="http://buildlog.net/forum/memberlist.php?mode=viewprofile&amp;u=17483" TargetMode="External"/><Relationship Id="rId1" Type="http://schemas.openxmlformats.org/officeDocument/2006/relationships/hyperlink" Target="http://buildlog.net/forum/memberlist.php?mode=viewprofile&amp;u=17483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buildlog.net/forum/memberlist.php?mode=viewprofile&amp;u=10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7"/>
  <sheetViews>
    <sheetView tabSelected="1" workbookViewId="0">
      <selection activeCell="J118" sqref="J118"/>
    </sheetView>
  </sheetViews>
  <sheetFormatPr defaultRowHeight="15" x14ac:dyDescent="0.25"/>
  <cols>
    <col min="1" max="1" width="15.28515625" customWidth="1"/>
    <col min="2" max="2" width="42.28515625" customWidth="1"/>
    <col min="3" max="3" width="7.85546875" bestFit="1" customWidth="1"/>
    <col min="4" max="4" width="19.28515625" bestFit="1" customWidth="1"/>
    <col min="5" max="5" width="15.42578125" bestFit="1" customWidth="1"/>
    <col min="6" max="6" width="13" bestFit="1" customWidth="1"/>
    <col min="7" max="7" width="14.5703125" bestFit="1" customWidth="1"/>
    <col min="9" max="9" width="15.5703125" customWidth="1"/>
    <col min="10" max="10" width="38.28515625" customWidth="1"/>
    <col min="11" max="11" width="8.28515625" customWidth="1"/>
    <col min="12" max="12" width="31.42578125" customWidth="1"/>
    <col min="13" max="14" width="14.42578125" customWidth="1"/>
    <col min="15" max="15" width="12.5703125" customWidth="1"/>
    <col min="17" max="17" width="10.5703125" bestFit="1" customWidth="1"/>
  </cols>
  <sheetData>
    <row r="1" spans="1:15" x14ac:dyDescent="0.25">
      <c r="A1" s="79" t="s">
        <v>0</v>
      </c>
      <c r="B1" s="80"/>
      <c r="C1" s="80"/>
      <c r="D1" s="80"/>
      <c r="E1" s="80"/>
      <c r="F1" s="80"/>
      <c r="G1" s="81"/>
    </row>
    <row r="2" spans="1:15" x14ac:dyDescent="0.25">
      <c r="A2" s="82" t="s">
        <v>1</v>
      </c>
      <c r="B2" s="83"/>
      <c r="C2" s="83"/>
      <c r="D2" s="83"/>
      <c r="E2" s="83"/>
      <c r="F2" s="83"/>
      <c r="G2" s="84"/>
    </row>
    <row r="3" spans="1:15" x14ac:dyDescent="0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</row>
    <row r="4" spans="1:15" x14ac:dyDescent="0.25">
      <c r="A4" s="56"/>
      <c r="B4" s="76" t="s">
        <v>311</v>
      </c>
      <c r="C4" s="57">
        <v>2</v>
      </c>
      <c r="D4" s="76" t="s">
        <v>308</v>
      </c>
      <c r="E4" s="58"/>
      <c r="F4" s="59">
        <v>10</v>
      </c>
      <c r="G4" s="60">
        <v>20</v>
      </c>
      <c r="I4" s="7" t="s">
        <v>2</v>
      </c>
      <c r="J4" s="8" t="s">
        <v>3</v>
      </c>
      <c r="K4" s="8" t="s">
        <v>4</v>
      </c>
      <c r="L4" s="8" t="s">
        <v>5</v>
      </c>
      <c r="M4" s="8" t="s">
        <v>6</v>
      </c>
      <c r="N4" s="8" t="s">
        <v>7</v>
      </c>
      <c r="O4" s="9" t="s">
        <v>8</v>
      </c>
    </row>
    <row r="5" spans="1:15" ht="22.5" x14ac:dyDescent="0.25">
      <c r="A5" s="56"/>
      <c r="B5" s="76" t="s">
        <v>310</v>
      </c>
      <c r="C5" s="57">
        <v>1</v>
      </c>
      <c r="D5" s="76" t="s">
        <v>308</v>
      </c>
      <c r="E5" s="58"/>
      <c r="F5" s="59">
        <v>35</v>
      </c>
      <c r="G5" s="60">
        <v>35</v>
      </c>
      <c r="I5" s="5" t="s">
        <v>370</v>
      </c>
      <c r="J5" s="1" t="s">
        <v>371</v>
      </c>
      <c r="K5" s="2">
        <v>3</v>
      </c>
      <c r="L5" s="1" t="s">
        <v>49</v>
      </c>
      <c r="M5" s="1" t="s">
        <v>372</v>
      </c>
      <c r="N5" s="3">
        <v>0.35</v>
      </c>
      <c r="O5" s="6">
        <v>1.05</v>
      </c>
    </row>
    <row r="6" spans="1:15" x14ac:dyDescent="0.25">
      <c r="A6" s="56"/>
      <c r="B6" s="76" t="s">
        <v>314</v>
      </c>
      <c r="C6" s="57">
        <v>1</v>
      </c>
      <c r="D6" s="76" t="s">
        <v>308</v>
      </c>
      <c r="E6" s="58"/>
      <c r="F6" s="59">
        <v>65</v>
      </c>
      <c r="G6" s="60">
        <v>65</v>
      </c>
      <c r="I6" s="5" t="s">
        <v>87</v>
      </c>
      <c r="J6" s="1" t="s">
        <v>88</v>
      </c>
      <c r="K6" s="2">
        <v>16</v>
      </c>
      <c r="L6" s="1" t="s">
        <v>49</v>
      </c>
      <c r="M6" s="1" t="s">
        <v>89</v>
      </c>
      <c r="N6" s="3">
        <v>0.1</v>
      </c>
      <c r="O6" s="6">
        <v>1.6</v>
      </c>
    </row>
    <row r="7" spans="1:15" ht="22.5" x14ac:dyDescent="0.25">
      <c r="A7" s="56"/>
      <c r="B7" s="76" t="s">
        <v>312</v>
      </c>
      <c r="C7" s="57">
        <v>1</v>
      </c>
      <c r="D7" s="76" t="s">
        <v>308</v>
      </c>
      <c r="E7" s="58"/>
      <c r="F7" s="59">
        <v>90</v>
      </c>
      <c r="G7" s="60">
        <v>90</v>
      </c>
      <c r="I7" s="5" t="s">
        <v>319</v>
      </c>
      <c r="J7" s="1" t="s">
        <v>320</v>
      </c>
      <c r="K7" s="2">
        <v>1</v>
      </c>
      <c r="L7" s="1" t="s">
        <v>49</v>
      </c>
      <c r="M7" s="1" t="s">
        <v>321</v>
      </c>
      <c r="N7" s="3">
        <v>0.19</v>
      </c>
      <c r="O7" s="6">
        <v>0.19</v>
      </c>
    </row>
    <row r="8" spans="1:15" x14ac:dyDescent="0.25">
      <c r="A8" s="56"/>
      <c r="B8" s="58" t="s">
        <v>394</v>
      </c>
      <c r="C8" s="57">
        <v>1</v>
      </c>
      <c r="D8" s="76" t="s">
        <v>308</v>
      </c>
      <c r="E8" s="58"/>
      <c r="F8" s="59">
        <v>58</v>
      </c>
      <c r="G8" s="60">
        <v>58</v>
      </c>
      <c r="I8" s="5" t="s">
        <v>316</v>
      </c>
      <c r="J8" s="1" t="s">
        <v>317</v>
      </c>
      <c r="K8" s="2">
        <v>54</v>
      </c>
      <c r="L8" s="1" t="s">
        <v>49</v>
      </c>
      <c r="M8" s="1" t="s">
        <v>318</v>
      </c>
      <c r="N8" s="3">
        <v>0.08</v>
      </c>
      <c r="O8" s="6">
        <v>4.21</v>
      </c>
    </row>
    <row r="9" spans="1:15" x14ac:dyDescent="0.25">
      <c r="A9" s="61"/>
      <c r="B9" s="76" t="s">
        <v>309</v>
      </c>
      <c r="C9" s="62">
        <v>1</v>
      </c>
      <c r="D9" s="76" t="s">
        <v>308</v>
      </c>
      <c r="E9" s="63"/>
      <c r="F9" s="64">
        <v>35</v>
      </c>
      <c r="G9" s="65">
        <v>35</v>
      </c>
      <c r="I9" s="5" t="s">
        <v>391</v>
      </c>
      <c r="J9" s="1" t="s">
        <v>392</v>
      </c>
      <c r="K9" s="2">
        <v>4</v>
      </c>
      <c r="L9" s="1" t="s">
        <v>49</v>
      </c>
      <c r="M9" s="1" t="s">
        <v>393</v>
      </c>
      <c r="N9" s="3">
        <v>0.12</v>
      </c>
      <c r="O9" s="6">
        <v>0.48</v>
      </c>
    </row>
    <row r="10" spans="1:15" x14ac:dyDescent="0.25">
      <c r="A10" s="10" t="s">
        <v>301</v>
      </c>
      <c r="B10" s="11" t="s">
        <v>302</v>
      </c>
      <c r="C10" s="12">
        <v>4</v>
      </c>
      <c r="D10" s="77" t="s">
        <v>209</v>
      </c>
      <c r="E10" s="11" t="s">
        <v>303</v>
      </c>
      <c r="F10" s="13">
        <v>0.04</v>
      </c>
      <c r="G10" s="14">
        <v>0.16</v>
      </c>
      <c r="I10" s="5" t="s">
        <v>114</v>
      </c>
      <c r="J10" s="1" t="s">
        <v>115</v>
      </c>
      <c r="K10" s="2">
        <v>132</v>
      </c>
      <c r="L10" s="1" t="s">
        <v>49</v>
      </c>
      <c r="M10" s="1" t="s">
        <v>116</v>
      </c>
      <c r="N10" s="3">
        <v>7.0000000000000007E-2</v>
      </c>
      <c r="O10" s="6">
        <v>9.24</v>
      </c>
    </row>
    <row r="11" spans="1:15" x14ac:dyDescent="0.25">
      <c r="A11" s="10" t="s">
        <v>230</v>
      </c>
      <c r="B11" s="11" t="s">
        <v>231</v>
      </c>
      <c r="C11" s="12">
        <v>4</v>
      </c>
      <c r="D11" s="11" t="s">
        <v>209</v>
      </c>
      <c r="E11" s="11" t="s">
        <v>230</v>
      </c>
      <c r="F11" s="13">
        <v>4</v>
      </c>
      <c r="G11" s="14">
        <v>16</v>
      </c>
      <c r="I11" s="5" t="s">
        <v>117</v>
      </c>
      <c r="J11" s="1" t="s">
        <v>118</v>
      </c>
      <c r="K11" s="2">
        <v>48</v>
      </c>
      <c r="L11" s="1" t="s">
        <v>49</v>
      </c>
      <c r="M11" s="1" t="s">
        <v>119</v>
      </c>
      <c r="N11" s="3">
        <v>7.0000000000000007E-2</v>
      </c>
      <c r="O11" s="6">
        <v>3.36</v>
      </c>
    </row>
    <row r="12" spans="1:15" x14ac:dyDescent="0.25">
      <c r="A12" s="10" t="s">
        <v>234</v>
      </c>
      <c r="B12" s="11" t="s">
        <v>235</v>
      </c>
      <c r="C12" s="12">
        <v>1</v>
      </c>
      <c r="D12" s="11" t="s">
        <v>209</v>
      </c>
      <c r="E12" s="11" t="s">
        <v>234</v>
      </c>
      <c r="F12" s="13">
        <v>3</v>
      </c>
      <c r="G12" s="14">
        <v>3</v>
      </c>
      <c r="I12" s="5" t="s">
        <v>123</v>
      </c>
      <c r="J12" s="1" t="s">
        <v>124</v>
      </c>
      <c r="K12" s="2">
        <v>4</v>
      </c>
      <c r="L12" s="1" t="s">
        <v>49</v>
      </c>
      <c r="M12" s="1" t="s">
        <v>125</v>
      </c>
      <c r="N12" s="3">
        <v>0.09</v>
      </c>
      <c r="O12" s="6">
        <v>0.36</v>
      </c>
    </row>
    <row r="13" spans="1:15" x14ac:dyDescent="0.25">
      <c r="A13" s="10" t="s">
        <v>238</v>
      </c>
      <c r="B13" s="11" t="s">
        <v>239</v>
      </c>
      <c r="C13" s="12">
        <v>1</v>
      </c>
      <c r="D13" s="11" t="s">
        <v>209</v>
      </c>
      <c r="E13" s="11" t="s">
        <v>238</v>
      </c>
      <c r="F13" s="13">
        <v>2</v>
      </c>
      <c r="G13" s="14">
        <v>2</v>
      </c>
      <c r="I13" s="5" t="s">
        <v>373</v>
      </c>
      <c r="J13" s="1" t="s">
        <v>374</v>
      </c>
      <c r="K13" s="2">
        <v>12</v>
      </c>
      <c r="L13" s="1" t="s">
        <v>49</v>
      </c>
      <c r="M13" s="1" t="s">
        <v>375</v>
      </c>
      <c r="N13" s="3">
        <v>0.08</v>
      </c>
      <c r="O13" s="6">
        <v>0.96</v>
      </c>
    </row>
    <row r="14" spans="1:15" x14ac:dyDescent="0.25">
      <c r="A14" s="10" t="s">
        <v>249</v>
      </c>
      <c r="B14" s="11" t="s">
        <v>250</v>
      </c>
      <c r="C14" s="12">
        <v>2</v>
      </c>
      <c r="D14" s="11" t="s">
        <v>209</v>
      </c>
      <c r="E14" s="11" t="s">
        <v>249</v>
      </c>
      <c r="F14" s="13">
        <v>7.8</v>
      </c>
      <c r="G14" s="14">
        <v>15.6</v>
      </c>
      <c r="I14" s="5" t="s">
        <v>376</v>
      </c>
      <c r="J14" s="1" t="s">
        <v>377</v>
      </c>
      <c r="K14" s="2">
        <v>30</v>
      </c>
      <c r="L14" s="1" t="s">
        <v>49</v>
      </c>
      <c r="M14" s="1" t="s">
        <v>378</v>
      </c>
      <c r="N14" s="3">
        <v>0.08</v>
      </c>
      <c r="O14" s="6">
        <v>2.4</v>
      </c>
    </row>
    <row r="15" spans="1:15" x14ac:dyDescent="0.25">
      <c r="A15" s="10" t="s">
        <v>287</v>
      </c>
      <c r="B15" s="11" t="s">
        <v>288</v>
      </c>
      <c r="C15" s="12">
        <v>1</v>
      </c>
      <c r="D15" s="11" t="s">
        <v>209</v>
      </c>
      <c r="E15" s="11" t="s">
        <v>287</v>
      </c>
      <c r="F15" s="13">
        <v>12</v>
      </c>
      <c r="G15" s="14">
        <v>12</v>
      </c>
      <c r="I15" s="5" t="s">
        <v>325</v>
      </c>
      <c r="J15" s="1" t="s">
        <v>326</v>
      </c>
      <c r="K15" s="2">
        <v>4</v>
      </c>
      <c r="L15" s="1" t="s">
        <v>49</v>
      </c>
      <c r="M15" s="1" t="s">
        <v>327</v>
      </c>
      <c r="N15" s="3">
        <v>0.1</v>
      </c>
      <c r="O15" s="6">
        <v>0.4</v>
      </c>
    </row>
    <row r="16" spans="1:15" x14ac:dyDescent="0.25">
      <c r="A16" s="10" t="s">
        <v>295</v>
      </c>
      <c r="B16" s="11" t="s">
        <v>296</v>
      </c>
      <c r="C16" s="12">
        <v>1</v>
      </c>
      <c r="D16" s="11" t="s">
        <v>209</v>
      </c>
      <c r="E16" s="11" t="s">
        <v>295</v>
      </c>
      <c r="F16" s="13">
        <v>10</v>
      </c>
      <c r="G16" s="14">
        <v>10</v>
      </c>
      <c r="I16" s="5" t="s">
        <v>159</v>
      </c>
      <c r="J16" s="1" t="s">
        <v>160</v>
      </c>
      <c r="K16" s="2">
        <v>28</v>
      </c>
      <c r="L16" s="1" t="s">
        <v>49</v>
      </c>
      <c r="M16" s="1" t="s">
        <v>161</v>
      </c>
      <c r="N16" s="3">
        <v>0.05</v>
      </c>
      <c r="O16" s="6">
        <v>1.34</v>
      </c>
    </row>
    <row r="17" spans="1:15" x14ac:dyDescent="0.25">
      <c r="A17" s="10" t="s">
        <v>210</v>
      </c>
      <c r="B17" s="11" t="s">
        <v>211</v>
      </c>
      <c r="C17" s="12">
        <v>3</v>
      </c>
      <c r="D17" s="11" t="s">
        <v>209</v>
      </c>
      <c r="E17" s="11"/>
      <c r="F17" s="13">
        <v>2.5</v>
      </c>
      <c r="G17" s="14">
        <v>7.5</v>
      </c>
      <c r="I17" s="5" t="s">
        <v>334</v>
      </c>
      <c r="J17" s="1" t="s">
        <v>335</v>
      </c>
      <c r="K17" s="2">
        <v>19</v>
      </c>
      <c r="L17" s="1" t="s">
        <v>49</v>
      </c>
      <c r="M17" s="1" t="s">
        <v>336</v>
      </c>
      <c r="N17" s="3">
        <v>0.04</v>
      </c>
      <c r="O17" s="6">
        <v>0.76</v>
      </c>
    </row>
    <row r="18" spans="1:15" x14ac:dyDescent="0.25">
      <c r="A18" s="10" t="s">
        <v>212</v>
      </c>
      <c r="B18" s="11" t="s">
        <v>213</v>
      </c>
      <c r="C18" s="12">
        <v>7</v>
      </c>
      <c r="D18" s="11" t="s">
        <v>209</v>
      </c>
      <c r="E18" s="11"/>
      <c r="F18" s="13">
        <v>2</v>
      </c>
      <c r="G18" s="14">
        <v>14</v>
      </c>
      <c r="I18" s="5" t="s">
        <v>337</v>
      </c>
      <c r="J18" s="1" t="s">
        <v>338</v>
      </c>
      <c r="K18" s="2">
        <v>30</v>
      </c>
      <c r="L18" s="1" t="s">
        <v>49</v>
      </c>
      <c r="M18" s="1" t="s">
        <v>339</v>
      </c>
      <c r="N18" s="3">
        <v>0.05</v>
      </c>
      <c r="O18" s="6">
        <v>1.5</v>
      </c>
    </row>
    <row r="19" spans="1:15" x14ac:dyDescent="0.25">
      <c r="A19" s="10" t="s">
        <v>214</v>
      </c>
      <c r="B19" s="11" t="s">
        <v>215</v>
      </c>
      <c r="C19" s="12">
        <v>1</v>
      </c>
      <c r="D19" s="11" t="s">
        <v>209</v>
      </c>
      <c r="E19" s="11"/>
      <c r="F19" s="13">
        <v>2</v>
      </c>
      <c r="G19" s="14">
        <v>2</v>
      </c>
      <c r="I19" s="5" t="s">
        <v>340</v>
      </c>
      <c r="J19" s="1" t="s">
        <v>341</v>
      </c>
      <c r="K19" s="2">
        <v>5</v>
      </c>
      <c r="L19" s="1" t="s">
        <v>49</v>
      </c>
      <c r="M19" s="1" t="s">
        <v>342</v>
      </c>
      <c r="N19" s="3">
        <v>0.05</v>
      </c>
      <c r="O19" s="6">
        <v>0.25</v>
      </c>
    </row>
    <row r="20" spans="1:15" x14ac:dyDescent="0.25">
      <c r="A20" s="10" t="s">
        <v>216</v>
      </c>
      <c r="B20" s="11" t="s">
        <v>217</v>
      </c>
      <c r="C20" s="12">
        <v>1</v>
      </c>
      <c r="D20" s="11" t="s">
        <v>209</v>
      </c>
      <c r="E20" s="11"/>
      <c r="F20" s="13">
        <v>2</v>
      </c>
      <c r="G20" s="14">
        <v>2</v>
      </c>
      <c r="I20" s="5" t="s">
        <v>346</v>
      </c>
      <c r="J20" s="1" t="s">
        <v>347</v>
      </c>
      <c r="K20" s="2">
        <v>6</v>
      </c>
      <c r="L20" s="1" t="s">
        <v>49</v>
      </c>
      <c r="M20" s="1" t="s">
        <v>348</v>
      </c>
      <c r="N20" s="3">
        <v>0.1</v>
      </c>
      <c r="O20" s="6">
        <v>0.6</v>
      </c>
    </row>
    <row r="21" spans="1:15" x14ac:dyDescent="0.25">
      <c r="A21" s="10" t="s">
        <v>218</v>
      </c>
      <c r="B21" s="11" t="s">
        <v>219</v>
      </c>
      <c r="C21" s="12">
        <v>1</v>
      </c>
      <c r="D21" s="11" t="s">
        <v>209</v>
      </c>
      <c r="E21" s="11"/>
      <c r="F21" s="13">
        <v>3</v>
      </c>
      <c r="G21" s="14">
        <v>3</v>
      </c>
      <c r="I21" s="5" t="s">
        <v>102</v>
      </c>
      <c r="J21" s="1" t="s">
        <v>103</v>
      </c>
      <c r="K21" s="2">
        <v>8</v>
      </c>
      <c r="L21" s="1" t="s">
        <v>49</v>
      </c>
      <c r="M21" s="1" t="s">
        <v>104</v>
      </c>
      <c r="N21" s="3">
        <v>0.04</v>
      </c>
      <c r="O21" s="6">
        <v>0.32</v>
      </c>
    </row>
    <row r="22" spans="1:15" x14ac:dyDescent="0.25">
      <c r="A22" s="10" t="s">
        <v>220</v>
      </c>
      <c r="B22" s="11" t="s">
        <v>221</v>
      </c>
      <c r="C22" s="12">
        <v>1</v>
      </c>
      <c r="D22" s="11" t="s">
        <v>209</v>
      </c>
      <c r="E22" s="11"/>
      <c r="F22" s="13">
        <v>2</v>
      </c>
      <c r="G22" s="14">
        <v>2</v>
      </c>
      <c r="I22" s="5" t="s">
        <v>322</v>
      </c>
      <c r="J22" s="1" t="s">
        <v>323</v>
      </c>
      <c r="K22" s="2">
        <v>36</v>
      </c>
      <c r="L22" s="1" t="s">
        <v>49</v>
      </c>
      <c r="M22" s="1" t="s">
        <v>324</v>
      </c>
      <c r="N22" s="3">
        <v>0.04</v>
      </c>
      <c r="O22" s="6">
        <v>1.37</v>
      </c>
    </row>
    <row r="23" spans="1:15" x14ac:dyDescent="0.25">
      <c r="A23" s="10" t="s">
        <v>222</v>
      </c>
      <c r="B23" s="11" t="s">
        <v>223</v>
      </c>
      <c r="C23" s="12">
        <v>1</v>
      </c>
      <c r="D23" s="11" t="s">
        <v>209</v>
      </c>
      <c r="E23" s="11"/>
      <c r="F23" s="13">
        <v>2</v>
      </c>
      <c r="G23" s="14">
        <v>2</v>
      </c>
      <c r="I23" s="5" t="s">
        <v>331</v>
      </c>
      <c r="J23" s="1" t="s">
        <v>332</v>
      </c>
      <c r="K23" s="2">
        <v>4</v>
      </c>
      <c r="L23" s="1" t="s">
        <v>49</v>
      </c>
      <c r="M23" s="1" t="s">
        <v>333</v>
      </c>
      <c r="N23" s="3">
        <v>0.05</v>
      </c>
      <c r="O23" s="6">
        <v>0.2</v>
      </c>
    </row>
    <row r="24" spans="1:15" x14ac:dyDescent="0.25">
      <c r="A24" s="10" t="s">
        <v>224</v>
      </c>
      <c r="B24" s="11" t="s">
        <v>225</v>
      </c>
      <c r="C24" s="12">
        <v>1</v>
      </c>
      <c r="D24" s="11" t="s">
        <v>209</v>
      </c>
      <c r="E24" s="11"/>
      <c r="F24" s="13">
        <v>5</v>
      </c>
      <c r="G24" s="14">
        <v>5</v>
      </c>
      <c r="I24" s="5" t="s">
        <v>135</v>
      </c>
      <c r="J24" s="1" t="s">
        <v>136</v>
      </c>
      <c r="K24" s="2">
        <v>39</v>
      </c>
      <c r="L24" s="1" t="s">
        <v>49</v>
      </c>
      <c r="M24" s="1" t="s">
        <v>137</v>
      </c>
      <c r="N24" s="3">
        <v>0.01</v>
      </c>
      <c r="O24" s="6">
        <v>0.39</v>
      </c>
    </row>
    <row r="25" spans="1:15" x14ac:dyDescent="0.25">
      <c r="A25" s="10" t="s">
        <v>226</v>
      </c>
      <c r="B25" s="11" t="s">
        <v>227</v>
      </c>
      <c r="C25" s="12">
        <v>2</v>
      </c>
      <c r="D25" s="11" t="s">
        <v>209</v>
      </c>
      <c r="E25" s="11"/>
      <c r="F25" s="13">
        <v>7.1</v>
      </c>
      <c r="G25" s="14">
        <v>14.2</v>
      </c>
      <c r="I25" s="5" t="s">
        <v>379</v>
      </c>
      <c r="J25" s="1" t="s">
        <v>380</v>
      </c>
      <c r="K25" s="2">
        <v>31</v>
      </c>
      <c r="L25" s="1" t="s">
        <v>49</v>
      </c>
      <c r="M25" s="1" t="s">
        <v>381</v>
      </c>
      <c r="N25" s="3">
        <v>0.01</v>
      </c>
      <c r="O25" s="6">
        <v>0.31</v>
      </c>
    </row>
    <row r="26" spans="1:15" x14ac:dyDescent="0.25">
      <c r="A26" s="10" t="s">
        <v>228</v>
      </c>
      <c r="B26" s="11" t="s">
        <v>229</v>
      </c>
      <c r="C26" s="12">
        <v>1</v>
      </c>
      <c r="D26" s="11" t="s">
        <v>209</v>
      </c>
      <c r="E26" s="11"/>
      <c r="F26" s="13">
        <v>8.5</v>
      </c>
      <c r="G26" s="14">
        <v>8.5</v>
      </c>
      <c r="I26" s="5" t="s">
        <v>138</v>
      </c>
      <c r="J26" s="1" t="s">
        <v>139</v>
      </c>
      <c r="K26" s="2">
        <v>26</v>
      </c>
      <c r="L26" s="1" t="s">
        <v>49</v>
      </c>
      <c r="M26" s="1" t="s">
        <v>140</v>
      </c>
      <c r="N26" s="3">
        <v>0.02</v>
      </c>
      <c r="O26" s="6">
        <v>0.52</v>
      </c>
    </row>
    <row r="27" spans="1:15" x14ac:dyDescent="0.25">
      <c r="A27" s="10" t="s">
        <v>232</v>
      </c>
      <c r="B27" s="11" t="s">
        <v>233</v>
      </c>
      <c r="C27" s="12">
        <v>2</v>
      </c>
      <c r="D27" s="11" t="s">
        <v>209</v>
      </c>
      <c r="E27" s="11"/>
      <c r="F27" s="13">
        <v>3</v>
      </c>
      <c r="G27" s="14">
        <v>6</v>
      </c>
      <c r="I27" s="5" t="s">
        <v>382</v>
      </c>
      <c r="J27" s="1" t="s">
        <v>383</v>
      </c>
      <c r="K27" s="2">
        <v>3</v>
      </c>
      <c r="L27" s="1" t="s">
        <v>49</v>
      </c>
      <c r="M27" s="1" t="s">
        <v>384</v>
      </c>
      <c r="N27" s="3">
        <v>0.12</v>
      </c>
      <c r="O27" s="6">
        <v>0.36</v>
      </c>
    </row>
    <row r="28" spans="1:15" x14ac:dyDescent="0.25">
      <c r="A28" s="10" t="s">
        <v>236</v>
      </c>
      <c r="B28" s="11" t="s">
        <v>237</v>
      </c>
      <c r="C28" s="12">
        <v>1</v>
      </c>
      <c r="D28" s="11" t="s">
        <v>209</v>
      </c>
      <c r="E28" s="11"/>
      <c r="F28" s="13">
        <v>2</v>
      </c>
      <c r="G28" s="14">
        <v>2</v>
      </c>
      <c r="I28" s="5" t="s">
        <v>349</v>
      </c>
      <c r="J28" s="1" t="s">
        <v>350</v>
      </c>
      <c r="K28" s="2">
        <v>6</v>
      </c>
      <c r="L28" s="1" t="s">
        <v>49</v>
      </c>
      <c r="M28" s="1" t="s">
        <v>351</v>
      </c>
      <c r="N28" s="3">
        <v>0</v>
      </c>
      <c r="O28" s="6">
        <v>0</v>
      </c>
    </row>
    <row r="29" spans="1:15" x14ac:dyDescent="0.25">
      <c r="A29" s="10" t="s">
        <v>240</v>
      </c>
      <c r="B29" s="11" t="s">
        <v>241</v>
      </c>
      <c r="C29" s="12">
        <v>2</v>
      </c>
      <c r="D29" s="11" t="s">
        <v>209</v>
      </c>
      <c r="E29" s="11"/>
      <c r="F29" s="13">
        <v>2</v>
      </c>
      <c r="G29" s="14">
        <v>4</v>
      </c>
      <c r="I29" s="5" t="s">
        <v>352</v>
      </c>
      <c r="J29" s="1" t="s">
        <v>353</v>
      </c>
      <c r="K29" s="2">
        <v>10</v>
      </c>
      <c r="L29" s="1" t="s">
        <v>49</v>
      </c>
      <c r="M29" s="1" t="s">
        <v>354</v>
      </c>
      <c r="N29" s="3">
        <v>0</v>
      </c>
      <c r="O29" s="6">
        <v>0</v>
      </c>
    </row>
    <row r="30" spans="1:15" x14ac:dyDescent="0.25">
      <c r="A30" s="10" t="s">
        <v>242</v>
      </c>
      <c r="B30" s="11" t="s">
        <v>239</v>
      </c>
      <c r="C30" s="12">
        <v>2</v>
      </c>
      <c r="D30" s="11" t="s">
        <v>209</v>
      </c>
      <c r="E30" s="11"/>
      <c r="F30" s="13">
        <v>2</v>
      </c>
      <c r="G30" s="14">
        <v>4</v>
      </c>
      <c r="I30" s="5" t="s">
        <v>355</v>
      </c>
      <c r="J30" s="1" t="s">
        <v>356</v>
      </c>
      <c r="K30" s="2">
        <v>27</v>
      </c>
      <c r="L30" s="1" t="s">
        <v>49</v>
      </c>
      <c r="M30" s="1" t="s">
        <v>357</v>
      </c>
      <c r="N30" s="3">
        <v>0.04</v>
      </c>
      <c r="O30" s="6">
        <v>1.08</v>
      </c>
    </row>
    <row r="31" spans="1:15" x14ac:dyDescent="0.25">
      <c r="A31" s="10" t="s">
        <v>243</v>
      </c>
      <c r="B31" s="11" t="s">
        <v>244</v>
      </c>
      <c r="C31" s="12">
        <v>1</v>
      </c>
      <c r="D31" s="11" t="s">
        <v>209</v>
      </c>
      <c r="E31" s="11"/>
      <c r="F31" s="13">
        <v>2</v>
      </c>
      <c r="G31" s="14">
        <v>2</v>
      </c>
      <c r="I31" s="5" t="s">
        <v>358</v>
      </c>
      <c r="J31" s="1" t="s">
        <v>359</v>
      </c>
      <c r="K31" s="2">
        <v>27</v>
      </c>
      <c r="L31" s="1" t="s">
        <v>49</v>
      </c>
      <c r="M31" s="1" t="s">
        <v>360</v>
      </c>
      <c r="N31" s="3">
        <v>0.1</v>
      </c>
      <c r="O31" s="6">
        <v>2.7</v>
      </c>
    </row>
    <row r="32" spans="1:15" x14ac:dyDescent="0.25">
      <c r="A32" s="10" t="s">
        <v>245</v>
      </c>
      <c r="B32" s="11" t="s">
        <v>246</v>
      </c>
      <c r="C32" s="12">
        <v>3</v>
      </c>
      <c r="D32" s="11" t="s">
        <v>209</v>
      </c>
      <c r="E32" s="11"/>
      <c r="F32" s="13">
        <v>2</v>
      </c>
      <c r="G32" s="14">
        <v>6</v>
      </c>
      <c r="I32" s="5" t="s">
        <v>361</v>
      </c>
      <c r="J32" s="1" t="s">
        <v>362</v>
      </c>
      <c r="K32" s="2">
        <v>10</v>
      </c>
      <c r="L32" s="1" t="s">
        <v>49</v>
      </c>
      <c r="M32" s="1" t="s">
        <v>363</v>
      </c>
      <c r="N32" s="3">
        <v>0</v>
      </c>
      <c r="O32" s="6">
        <v>0</v>
      </c>
    </row>
    <row r="33" spans="1:15" ht="22.5" x14ac:dyDescent="0.25">
      <c r="A33" s="10" t="s">
        <v>247</v>
      </c>
      <c r="B33" s="11" t="s">
        <v>248</v>
      </c>
      <c r="C33" s="12">
        <v>1</v>
      </c>
      <c r="D33" s="11" t="s">
        <v>209</v>
      </c>
      <c r="E33" s="11"/>
      <c r="F33" s="13">
        <v>2</v>
      </c>
      <c r="G33" s="14">
        <v>2</v>
      </c>
      <c r="I33" s="5" t="s">
        <v>364</v>
      </c>
      <c r="J33" s="1" t="s">
        <v>365</v>
      </c>
      <c r="K33" s="2">
        <v>4</v>
      </c>
      <c r="L33" s="1" t="s">
        <v>49</v>
      </c>
      <c r="M33" s="1" t="s">
        <v>366</v>
      </c>
      <c r="N33" s="3">
        <v>0.4</v>
      </c>
      <c r="O33" s="6">
        <v>1.6</v>
      </c>
    </row>
    <row r="34" spans="1:15" ht="22.5" x14ac:dyDescent="0.25">
      <c r="A34" s="10" t="s">
        <v>251</v>
      </c>
      <c r="B34" s="11" t="s">
        <v>252</v>
      </c>
      <c r="C34" s="12">
        <v>1</v>
      </c>
      <c r="D34" s="11" t="s">
        <v>209</v>
      </c>
      <c r="E34" s="11"/>
      <c r="F34" s="13">
        <v>8</v>
      </c>
      <c r="G34" s="14">
        <v>8</v>
      </c>
      <c r="I34" s="5" t="s">
        <v>367</v>
      </c>
      <c r="J34" s="1" t="s">
        <v>368</v>
      </c>
      <c r="K34" s="2">
        <v>3</v>
      </c>
      <c r="L34" s="1" t="s">
        <v>49</v>
      </c>
      <c r="M34" s="1" t="s">
        <v>369</v>
      </c>
      <c r="N34" s="3">
        <v>0.21</v>
      </c>
      <c r="O34" s="6">
        <v>0.63</v>
      </c>
    </row>
    <row r="35" spans="1:15" ht="22.5" x14ac:dyDescent="0.25">
      <c r="A35" s="10" t="s">
        <v>253</v>
      </c>
      <c r="B35" s="11" t="s">
        <v>254</v>
      </c>
      <c r="C35" s="12">
        <v>5</v>
      </c>
      <c r="D35" s="11" t="s">
        <v>209</v>
      </c>
      <c r="E35" s="11"/>
      <c r="F35" s="13">
        <v>1</v>
      </c>
      <c r="G35" s="14">
        <v>5</v>
      </c>
      <c r="I35" s="5" t="s">
        <v>388</v>
      </c>
      <c r="J35" s="1" t="s">
        <v>389</v>
      </c>
      <c r="K35" s="2">
        <v>4</v>
      </c>
      <c r="L35" s="1" t="s">
        <v>49</v>
      </c>
      <c r="M35" s="1" t="s">
        <v>390</v>
      </c>
      <c r="N35" s="3">
        <v>0.25</v>
      </c>
      <c r="O35" s="6">
        <v>1</v>
      </c>
    </row>
    <row r="36" spans="1:15" x14ac:dyDescent="0.25">
      <c r="A36" s="10" t="s">
        <v>255</v>
      </c>
      <c r="B36" s="11" t="s">
        <v>256</v>
      </c>
      <c r="C36" s="12">
        <v>1</v>
      </c>
      <c r="D36" s="11" t="s">
        <v>209</v>
      </c>
      <c r="E36" s="11"/>
      <c r="F36" s="13">
        <v>6</v>
      </c>
      <c r="G36" s="14">
        <v>6</v>
      </c>
      <c r="I36" s="5" t="s">
        <v>385</v>
      </c>
      <c r="J36" s="1" t="s">
        <v>386</v>
      </c>
      <c r="K36" s="2">
        <v>1</v>
      </c>
      <c r="L36" s="1" t="s">
        <v>49</v>
      </c>
      <c r="M36" s="1" t="s">
        <v>387</v>
      </c>
      <c r="N36" s="3">
        <v>0.02</v>
      </c>
      <c r="O36" s="6">
        <v>0.02</v>
      </c>
    </row>
    <row r="37" spans="1:15" x14ac:dyDescent="0.25">
      <c r="A37" s="10" t="s">
        <v>257</v>
      </c>
      <c r="B37" s="11" t="s">
        <v>258</v>
      </c>
      <c r="C37" s="12">
        <v>3</v>
      </c>
      <c r="D37" s="11" t="s">
        <v>209</v>
      </c>
      <c r="E37" s="11"/>
      <c r="F37" s="13">
        <v>0.75</v>
      </c>
      <c r="G37" s="14">
        <v>2.25</v>
      </c>
      <c r="I37" s="5" t="s">
        <v>343</v>
      </c>
      <c r="J37" s="1" t="s">
        <v>344</v>
      </c>
      <c r="K37" s="2">
        <v>4</v>
      </c>
      <c r="L37" s="1" t="s">
        <v>49</v>
      </c>
      <c r="M37" s="1" t="s">
        <v>345</v>
      </c>
      <c r="N37" s="3">
        <v>0.08</v>
      </c>
      <c r="O37" s="6">
        <v>0.32</v>
      </c>
    </row>
    <row r="38" spans="1:15" x14ac:dyDescent="0.25">
      <c r="A38" s="10" t="s">
        <v>259</v>
      </c>
      <c r="B38" s="11" t="s">
        <v>260</v>
      </c>
      <c r="C38" s="12">
        <v>3</v>
      </c>
      <c r="D38" s="11" t="s">
        <v>209</v>
      </c>
      <c r="E38" s="11"/>
      <c r="F38" s="13">
        <v>0.75</v>
      </c>
      <c r="G38" s="14">
        <v>2.25</v>
      </c>
      <c r="I38" s="5" t="s">
        <v>75</v>
      </c>
      <c r="J38" s="1" t="s">
        <v>76</v>
      </c>
      <c r="K38" s="2">
        <v>43</v>
      </c>
      <c r="L38" s="1" t="s">
        <v>49</v>
      </c>
      <c r="M38" s="1" t="s">
        <v>77</v>
      </c>
      <c r="N38" s="3">
        <v>0.03</v>
      </c>
      <c r="O38" s="6">
        <v>1.29</v>
      </c>
    </row>
    <row r="39" spans="1:15" x14ac:dyDescent="0.25">
      <c r="A39" s="10" t="s">
        <v>261</v>
      </c>
      <c r="B39" s="11" t="s">
        <v>262</v>
      </c>
      <c r="C39" s="12">
        <v>3</v>
      </c>
      <c r="D39" s="11" t="s">
        <v>209</v>
      </c>
      <c r="E39" s="11"/>
      <c r="F39" s="13">
        <v>0.75</v>
      </c>
      <c r="G39" s="14">
        <v>2.25</v>
      </c>
      <c r="I39" s="5" t="s">
        <v>78</v>
      </c>
      <c r="J39" s="1" t="s">
        <v>79</v>
      </c>
      <c r="K39" s="2">
        <v>89</v>
      </c>
      <c r="L39" s="1" t="s">
        <v>49</v>
      </c>
      <c r="M39" s="1" t="s">
        <v>80</v>
      </c>
      <c r="N39" s="3">
        <v>0.05</v>
      </c>
      <c r="O39" s="6">
        <v>4.45</v>
      </c>
    </row>
    <row r="40" spans="1:15" x14ac:dyDescent="0.25">
      <c r="A40" s="10" t="s">
        <v>263</v>
      </c>
      <c r="B40" s="11" t="s">
        <v>264</v>
      </c>
      <c r="C40" s="12">
        <v>1</v>
      </c>
      <c r="D40" s="11" t="s">
        <v>209</v>
      </c>
      <c r="E40" s="11"/>
      <c r="F40" s="13">
        <v>15</v>
      </c>
      <c r="G40" s="14">
        <v>15</v>
      </c>
      <c r="I40" s="5" t="s">
        <v>328</v>
      </c>
      <c r="J40" s="1" t="s">
        <v>329</v>
      </c>
      <c r="K40" s="2">
        <v>69</v>
      </c>
      <c r="L40" s="1" t="s">
        <v>49</v>
      </c>
      <c r="M40" s="1" t="s">
        <v>330</v>
      </c>
      <c r="N40" s="3">
        <v>0.02</v>
      </c>
      <c r="O40" s="6">
        <v>1.04</v>
      </c>
    </row>
    <row r="41" spans="1:15" x14ac:dyDescent="0.25">
      <c r="A41" s="10" t="s">
        <v>265</v>
      </c>
      <c r="B41" s="11" t="s">
        <v>266</v>
      </c>
      <c r="C41" s="12">
        <v>1</v>
      </c>
      <c r="D41" s="11" t="s">
        <v>209</v>
      </c>
      <c r="E41" s="11"/>
      <c r="F41" s="13">
        <v>5</v>
      </c>
      <c r="G41" s="14">
        <v>5</v>
      </c>
      <c r="I41" s="68" t="s">
        <v>22</v>
      </c>
      <c r="J41" s="68"/>
      <c r="K41" s="68"/>
      <c r="L41" s="68"/>
      <c r="M41" s="68"/>
      <c r="N41" s="69"/>
      <c r="O41" s="70">
        <v>46.3</v>
      </c>
    </row>
    <row r="42" spans="1:15" x14ac:dyDescent="0.25">
      <c r="A42" s="10" t="s">
        <v>267</v>
      </c>
      <c r="B42" s="11" t="s">
        <v>268</v>
      </c>
      <c r="C42" s="12">
        <v>1</v>
      </c>
      <c r="D42" s="11" t="s">
        <v>209</v>
      </c>
      <c r="E42" s="11"/>
      <c r="F42" s="13">
        <v>2</v>
      </c>
      <c r="G42" s="14">
        <v>2</v>
      </c>
    </row>
    <row r="43" spans="1:15" x14ac:dyDescent="0.25">
      <c r="A43" s="10" t="s">
        <v>269</v>
      </c>
      <c r="B43" s="11" t="s">
        <v>270</v>
      </c>
      <c r="C43" s="12">
        <v>1</v>
      </c>
      <c r="D43" s="11" t="s">
        <v>209</v>
      </c>
      <c r="E43" s="11"/>
      <c r="F43" s="13">
        <v>2</v>
      </c>
      <c r="G43" s="14">
        <v>2</v>
      </c>
      <c r="I43" t="s">
        <v>437</v>
      </c>
    </row>
    <row r="44" spans="1:15" ht="25.5" x14ac:dyDescent="0.25">
      <c r="A44" s="10" t="s">
        <v>271</v>
      </c>
      <c r="B44" s="11" t="s">
        <v>272</v>
      </c>
      <c r="C44" s="12">
        <v>1</v>
      </c>
      <c r="D44" s="11" t="s">
        <v>209</v>
      </c>
      <c r="E44" s="11"/>
      <c r="F44" s="13">
        <v>1.5</v>
      </c>
      <c r="G44" s="14">
        <v>1.5</v>
      </c>
      <c r="I44" s="117" t="s">
        <v>406</v>
      </c>
      <c r="J44" s="118">
        <v>7</v>
      </c>
      <c r="K44" s="118"/>
      <c r="L44" s="118" t="s">
        <v>449</v>
      </c>
      <c r="M44" s="3">
        <v>0.19</v>
      </c>
      <c r="N44" s="121">
        <f>PRODUCT(J44,M44)</f>
        <v>1.33</v>
      </c>
      <c r="O44" s="123" t="s">
        <v>438</v>
      </c>
    </row>
    <row r="45" spans="1:15" ht="25.5" x14ac:dyDescent="0.25">
      <c r="A45" s="10" t="s">
        <v>273</v>
      </c>
      <c r="B45" s="11" t="s">
        <v>274</v>
      </c>
      <c r="C45" s="12">
        <v>2</v>
      </c>
      <c r="D45" s="11" t="s">
        <v>209</v>
      </c>
      <c r="E45" s="11"/>
      <c r="F45" s="13">
        <v>2</v>
      </c>
      <c r="G45" s="14">
        <v>4</v>
      </c>
      <c r="I45" s="115" t="s">
        <v>407</v>
      </c>
      <c r="J45" s="116">
        <v>3</v>
      </c>
      <c r="K45" s="116"/>
      <c r="L45" s="116" t="s">
        <v>448</v>
      </c>
      <c r="M45" s="3">
        <v>0.15</v>
      </c>
      <c r="N45" s="121">
        <f>PRODUCT(J45,M45)</f>
        <v>0.44999999999999996</v>
      </c>
      <c r="O45" s="122" t="s">
        <v>438</v>
      </c>
    </row>
    <row r="46" spans="1:15" ht="25.5" x14ac:dyDescent="0.25">
      <c r="A46" s="10" t="s">
        <v>275</v>
      </c>
      <c r="B46" s="11" t="s">
        <v>276</v>
      </c>
      <c r="C46" s="12">
        <v>3</v>
      </c>
      <c r="D46" s="11" t="s">
        <v>209</v>
      </c>
      <c r="E46" s="11"/>
      <c r="F46" s="13">
        <v>0.5</v>
      </c>
      <c r="G46" s="14">
        <v>1.5</v>
      </c>
      <c r="I46" s="117" t="s">
        <v>408</v>
      </c>
      <c r="J46" s="119">
        <v>6</v>
      </c>
      <c r="K46" s="119"/>
      <c r="L46" s="118" t="s">
        <v>447</v>
      </c>
      <c r="M46" s="3">
        <v>0.19</v>
      </c>
      <c r="N46" s="121">
        <f>PRODUCT(J46,M46)</f>
        <v>1.1400000000000001</v>
      </c>
      <c r="O46" s="123" t="s">
        <v>438</v>
      </c>
    </row>
    <row r="47" spans="1:15" ht="25.5" x14ac:dyDescent="0.25">
      <c r="A47" s="10" t="s">
        <v>277</v>
      </c>
      <c r="B47" s="11" t="s">
        <v>278</v>
      </c>
      <c r="C47" s="12">
        <v>3</v>
      </c>
      <c r="D47" s="11" t="s">
        <v>209</v>
      </c>
      <c r="E47" s="11"/>
      <c r="F47" s="13">
        <v>0.75</v>
      </c>
      <c r="G47" s="14">
        <v>2.25</v>
      </c>
      <c r="I47" s="115" t="s">
        <v>409</v>
      </c>
      <c r="J47" s="116">
        <v>3</v>
      </c>
      <c r="K47" s="116"/>
      <c r="L47" s="116" t="s">
        <v>410</v>
      </c>
      <c r="M47" s="3">
        <v>0.05</v>
      </c>
      <c r="N47" s="121">
        <f>PRODUCT(J47,M47)</f>
        <v>0.15000000000000002</v>
      </c>
      <c r="O47" s="122" t="s">
        <v>438</v>
      </c>
    </row>
    <row r="48" spans="1:15" ht="25.5" x14ac:dyDescent="0.25">
      <c r="A48" s="10" t="s">
        <v>279</v>
      </c>
      <c r="B48" s="11" t="s">
        <v>280</v>
      </c>
      <c r="C48" s="12">
        <v>1</v>
      </c>
      <c r="D48" s="11" t="s">
        <v>209</v>
      </c>
      <c r="E48" s="11"/>
      <c r="F48" s="13">
        <v>1.5</v>
      </c>
      <c r="G48" s="14">
        <v>1.5</v>
      </c>
      <c r="I48" s="117" t="s">
        <v>411</v>
      </c>
      <c r="J48" s="118">
        <v>1</v>
      </c>
      <c r="K48" s="118"/>
      <c r="L48" s="118" t="s">
        <v>446</v>
      </c>
      <c r="M48" s="3">
        <v>2.4900000000000002</v>
      </c>
      <c r="N48" s="121">
        <f>PRODUCT(J48,M48)</f>
        <v>2.4900000000000002</v>
      </c>
      <c r="O48" s="123"/>
    </row>
    <row r="49" spans="1:15" x14ac:dyDescent="0.25">
      <c r="A49" s="10" t="s">
        <v>281</v>
      </c>
      <c r="B49" s="11" t="s">
        <v>282</v>
      </c>
      <c r="C49" s="12">
        <v>3</v>
      </c>
      <c r="D49" s="11" t="s">
        <v>209</v>
      </c>
      <c r="E49" s="11"/>
      <c r="F49" s="13">
        <v>4</v>
      </c>
      <c r="G49" s="14">
        <v>12</v>
      </c>
      <c r="I49" s="115" t="s">
        <v>412</v>
      </c>
      <c r="J49" s="116">
        <v>1</v>
      </c>
      <c r="K49" s="116"/>
      <c r="L49" s="116" t="s">
        <v>413</v>
      </c>
      <c r="M49" s="3">
        <v>0.65</v>
      </c>
      <c r="N49" s="121">
        <f>PRODUCT(J49,M49)</f>
        <v>0.65</v>
      </c>
      <c r="O49" s="122"/>
    </row>
    <row r="50" spans="1:15" x14ac:dyDescent="0.25">
      <c r="A50" s="10" t="s">
        <v>283</v>
      </c>
      <c r="B50" s="11" t="s">
        <v>284</v>
      </c>
      <c r="C50" s="12">
        <v>6</v>
      </c>
      <c r="D50" s="11" t="s">
        <v>209</v>
      </c>
      <c r="E50" s="11"/>
      <c r="F50" s="13">
        <v>2.85</v>
      </c>
      <c r="G50" s="14">
        <v>17.100000000000001</v>
      </c>
      <c r="I50" s="117" t="s">
        <v>414</v>
      </c>
      <c r="J50" s="118">
        <v>1</v>
      </c>
      <c r="K50" s="118"/>
      <c r="L50" s="118" t="s">
        <v>415</v>
      </c>
      <c r="M50" s="3">
        <v>0.65</v>
      </c>
      <c r="N50" s="121">
        <f>PRODUCT(J50,M50)</f>
        <v>0.65</v>
      </c>
      <c r="O50" s="123"/>
    </row>
    <row r="51" spans="1:15" ht="25.5" x14ac:dyDescent="0.25">
      <c r="A51" s="10" t="s">
        <v>285</v>
      </c>
      <c r="B51" s="11" t="s">
        <v>286</v>
      </c>
      <c r="C51" s="12">
        <v>4</v>
      </c>
      <c r="D51" s="11" t="s">
        <v>209</v>
      </c>
      <c r="E51" s="11"/>
      <c r="F51" s="13">
        <v>4.75</v>
      </c>
      <c r="G51" s="14">
        <v>19</v>
      </c>
      <c r="I51" s="115" t="s">
        <v>416</v>
      </c>
      <c r="J51" s="116">
        <v>1</v>
      </c>
      <c r="K51" s="116"/>
      <c r="L51" s="116" t="s">
        <v>450</v>
      </c>
      <c r="M51" s="3">
        <v>0.89</v>
      </c>
      <c r="N51" s="121">
        <f>PRODUCT(J51,M51)</f>
        <v>0.89</v>
      </c>
      <c r="O51" s="122"/>
    </row>
    <row r="52" spans="1:15" x14ac:dyDescent="0.25">
      <c r="A52" s="10" t="s">
        <v>289</v>
      </c>
      <c r="B52" s="11" t="s">
        <v>290</v>
      </c>
      <c r="C52" s="12">
        <v>2</v>
      </c>
      <c r="D52" s="11" t="s">
        <v>209</v>
      </c>
      <c r="E52" s="11"/>
      <c r="F52" s="13">
        <v>8</v>
      </c>
      <c r="G52" s="14">
        <v>16</v>
      </c>
      <c r="I52" s="117" t="s">
        <v>417</v>
      </c>
      <c r="J52" s="118">
        <v>1</v>
      </c>
      <c r="K52" s="118"/>
      <c r="L52" s="118" t="s">
        <v>418</v>
      </c>
      <c r="M52" s="3"/>
      <c r="N52" s="121">
        <f>PRODUCT(J52,M52)</f>
        <v>1</v>
      </c>
      <c r="O52" s="123"/>
    </row>
    <row r="53" spans="1:15" x14ac:dyDescent="0.25">
      <c r="A53" s="10" t="s">
        <v>291</v>
      </c>
      <c r="B53" s="11" t="s">
        <v>292</v>
      </c>
      <c r="C53" s="12">
        <v>1</v>
      </c>
      <c r="D53" s="11" t="s">
        <v>209</v>
      </c>
      <c r="E53" s="11"/>
      <c r="F53" s="13">
        <v>0</v>
      </c>
      <c r="G53" s="14">
        <v>0</v>
      </c>
      <c r="I53" s="115" t="s">
        <v>419</v>
      </c>
      <c r="J53" s="116">
        <v>3</v>
      </c>
      <c r="K53" s="116"/>
      <c r="L53" s="116" t="s">
        <v>420</v>
      </c>
      <c r="M53" s="3">
        <v>0.35</v>
      </c>
      <c r="N53" s="121">
        <f>PRODUCT(J53,M53)</f>
        <v>1.0499999999999998</v>
      </c>
      <c r="O53" s="122"/>
    </row>
    <row r="54" spans="1:15" x14ac:dyDescent="0.25">
      <c r="A54" s="10" t="s">
        <v>293</v>
      </c>
      <c r="B54" s="11" t="s">
        <v>294</v>
      </c>
      <c r="C54" s="12">
        <v>1</v>
      </c>
      <c r="D54" s="11" t="s">
        <v>209</v>
      </c>
      <c r="E54" s="11"/>
      <c r="F54" s="13">
        <v>15</v>
      </c>
      <c r="G54" s="14">
        <v>15</v>
      </c>
      <c r="I54" s="117" t="s">
        <v>421</v>
      </c>
      <c r="J54" s="118">
        <v>1</v>
      </c>
      <c r="K54" s="118"/>
      <c r="L54" s="118" t="s">
        <v>440</v>
      </c>
      <c r="M54" s="3">
        <v>2.35</v>
      </c>
      <c r="N54" s="121">
        <f>PRODUCT(J54,M54)</f>
        <v>2.35</v>
      </c>
      <c r="O54" s="123"/>
    </row>
    <row r="55" spans="1:15" ht="25.5" x14ac:dyDescent="0.25">
      <c r="A55" s="10" t="s">
        <v>297</v>
      </c>
      <c r="B55" s="11" t="s">
        <v>298</v>
      </c>
      <c r="C55" s="12">
        <v>1</v>
      </c>
      <c r="D55" s="11" t="s">
        <v>209</v>
      </c>
      <c r="E55" s="11"/>
      <c r="F55" s="13">
        <v>3</v>
      </c>
      <c r="G55" s="14">
        <v>3</v>
      </c>
      <c r="I55" s="115" t="s">
        <v>422</v>
      </c>
      <c r="J55" s="116">
        <v>1</v>
      </c>
      <c r="K55" s="116"/>
      <c r="L55" s="116" t="s">
        <v>441</v>
      </c>
      <c r="M55" s="3">
        <v>0.15</v>
      </c>
      <c r="N55" s="121">
        <f>PRODUCT(J55,M55)</f>
        <v>0.15</v>
      </c>
      <c r="O55" s="122" t="s">
        <v>438</v>
      </c>
    </row>
    <row r="56" spans="1:15" x14ac:dyDescent="0.25">
      <c r="A56" s="10" t="s">
        <v>299</v>
      </c>
      <c r="B56" s="11" t="s">
        <v>300</v>
      </c>
      <c r="C56" s="12">
        <v>1</v>
      </c>
      <c r="D56" s="11" t="s">
        <v>209</v>
      </c>
      <c r="E56" s="11"/>
      <c r="F56" s="13">
        <v>3</v>
      </c>
      <c r="G56" s="14">
        <v>3</v>
      </c>
      <c r="I56" s="117" t="s">
        <v>423</v>
      </c>
      <c r="J56" s="118">
        <v>2</v>
      </c>
      <c r="K56" s="118"/>
      <c r="L56" s="118" t="s">
        <v>439</v>
      </c>
      <c r="M56" s="3">
        <v>0.89</v>
      </c>
      <c r="N56" s="121">
        <f>PRODUCT(J56,M56)</f>
        <v>1.78</v>
      </c>
      <c r="O56" s="123"/>
    </row>
    <row r="57" spans="1:15" ht="25.5" x14ac:dyDescent="0.25">
      <c r="A57" s="15" t="s">
        <v>27</v>
      </c>
      <c r="B57" s="16" t="s">
        <v>28</v>
      </c>
      <c r="C57" s="17">
        <v>2</v>
      </c>
      <c r="D57" s="16" t="s">
        <v>25</v>
      </c>
      <c r="E57" s="16" t="s">
        <v>29</v>
      </c>
      <c r="F57" s="18">
        <v>4.75</v>
      </c>
      <c r="G57" s="19">
        <v>9.5</v>
      </c>
      <c r="I57" s="116" t="s">
        <v>436</v>
      </c>
      <c r="J57" s="116">
        <v>13</v>
      </c>
      <c r="K57" s="120"/>
      <c r="L57" s="116" t="s">
        <v>456</v>
      </c>
      <c r="M57" s="3">
        <v>0.61</v>
      </c>
      <c r="N57" s="121">
        <f>PRODUCT(J57,M57)</f>
        <v>7.93</v>
      </c>
      <c r="O57" s="122"/>
    </row>
    <row r="58" spans="1:15" ht="25.5" x14ac:dyDescent="0.25">
      <c r="A58" s="15" t="s">
        <v>23</v>
      </c>
      <c r="B58" s="16" t="s">
        <v>24</v>
      </c>
      <c r="C58" s="17">
        <v>1</v>
      </c>
      <c r="D58" s="16" t="s">
        <v>25</v>
      </c>
      <c r="E58" s="16" t="s">
        <v>26</v>
      </c>
      <c r="F58" s="18">
        <v>6.2</v>
      </c>
      <c r="G58" s="19">
        <v>6.2</v>
      </c>
      <c r="I58" s="117" t="s">
        <v>424</v>
      </c>
      <c r="J58" s="118">
        <v>4</v>
      </c>
      <c r="K58" s="118"/>
      <c r="L58" s="118" t="s">
        <v>457</v>
      </c>
      <c r="M58" s="3">
        <v>0.1</v>
      </c>
      <c r="N58" s="121">
        <f>PRODUCT(J58,M58)</f>
        <v>0.4</v>
      </c>
      <c r="O58" s="123"/>
    </row>
    <row r="59" spans="1:15" ht="22.5" x14ac:dyDescent="0.25">
      <c r="A59" s="15" t="s">
        <v>30</v>
      </c>
      <c r="B59" s="16" t="s">
        <v>31</v>
      </c>
      <c r="C59" s="17">
        <v>1</v>
      </c>
      <c r="D59" s="16" t="s">
        <v>25</v>
      </c>
      <c r="E59" s="16" t="s">
        <v>32</v>
      </c>
      <c r="F59" s="18">
        <v>6.2</v>
      </c>
      <c r="G59" s="19">
        <v>6.2</v>
      </c>
      <c r="I59" s="115" t="s">
        <v>425</v>
      </c>
      <c r="J59" s="116">
        <v>3</v>
      </c>
      <c r="K59" s="116"/>
      <c r="L59" s="116" t="s">
        <v>458</v>
      </c>
      <c r="M59" s="3">
        <v>0.1</v>
      </c>
      <c r="N59" s="121">
        <f>PRODUCT(J59,M59)</f>
        <v>0.30000000000000004</v>
      </c>
      <c r="O59" s="122"/>
    </row>
    <row r="60" spans="1:15" ht="33.75" x14ac:dyDescent="0.25">
      <c r="A60" s="20" t="s">
        <v>33</v>
      </c>
      <c r="B60" s="21" t="s">
        <v>34</v>
      </c>
      <c r="C60" s="22">
        <v>1</v>
      </c>
      <c r="D60" s="21" t="s">
        <v>35</v>
      </c>
      <c r="E60" s="21" t="s">
        <v>36</v>
      </c>
      <c r="F60" s="23">
        <v>21</v>
      </c>
      <c r="G60" s="24">
        <v>21</v>
      </c>
      <c r="I60" s="117" t="s">
        <v>426</v>
      </c>
      <c r="J60" s="118">
        <v>6</v>
      </c>
      <c r="K60" s="118"/>
      <c r="L60" s="118" t="s">
        <v>459</v>
      </c>
      <c r="M60" s="3">
        <v>0.2</v>
      </c>
      <c r="N60" s="121">
        <f>PRODUCT(J60,M60)</f>
        <v>1.2000000000000002</v>
      </c>
      <c r="O60" s="123"/>
    </row>
    <row r="61" spans="1:15" ht="25.5" x14ac:dyDescent="0.25">
      <c r="A61" s="75" t="s">
        <v>306</v>
      </c>
      <c r="B61" s="26" t="s">
        <v>307</v>
      </c>
      <c r="C61" s="52">
        <v>1</v>
      </c>
      <c r="D61" s="26" t="s">
        <v>39</v>
      </c>
      <c r="E61" s="26" t="s">
        <v>306</v>
      </c>
      <c r="F61" s="53">
        <v>119.5</v>
      </c>
      <c r="G61" s="74">
        <v>119.5</v>
      </c>
      <c r="I61" s="115" t="s">
        <v>427</v>
      </c>
      <c r="J61" s="116">
        <v>1</v>
      </c>
      <c r="K61" s="116"/>
      <c r="L61" s="115" t="s">
        <v>460</v>
      </c>
      <c r="M61" s="3">
        <v>0.51</v>
      </c>
      <c r="N61" s="121">
        <f>PRODUCT(J61,M61)</f>
        <v>0.51</v>
      </c>
      <c r="O61" s="122"/>
    </row>
    <row r="62" spans="1:15" x14ac:dyDescent="0.25">
      <c r="A62" s="75" t="s">
        <v>304</v>
      </c>
      <c r="B62" s="26" t="s">
        <v>305</v>
      </c>
      <c r="C62" s="52">
        <v>1</v>
      </c>
      <c r="D62" s="26" t="s">
        <v>39</v>
      </c>
      <c r="E62" s="73" t="s">
        <v>304</v>
      </c>
      <c r="F62" s="53">
        <v>269</v>
      </c>
      <c r="G62" s="54">
        <v>269</v>
      </c>
      <c r="I62" s="117" t="s">
        <v>428</v>
      </c>
      <c r="J62" s="118">
        <v>3</v>
      </c>
      <c r="K62" s="118"/>
      <c r="L62" s="117" t="s">
        <v>442</v>
      </c>
      <c r="M62" s="3">
        <v>2.2999999999999998</v>
      </c>
      <c r="N62" s="121">
        <f>PRODUCT(J62,M62)</f>
        <v>6.8999999999999995</v>
      </c>
      <c r="O62" s="123"/>
    </row>
    <row r="63" spans="1:15" ht="25.5" x14ac:dyDescent="0.25">
      <c r="A63" s="72" t="s">
        <v>37</v>
      </c>
      <c r="B63" s="26" t="s">
        <v>38</v>
      </c>
      <c r="C63" s="27">
        <v>1</v>
      </c>
      <c r="D63" s="26" t="s">
        <v>39</v>
      </c>
      <c r="E63" s="72" t="s">
        <v>40</v>
      </c>
      <c r="F63" s="28">
        <v>205</v>
      </c>
      <c r="G63" s="29">
        <v>205</v>
      </c>
      <c r="I63" s="115" t="s">
        <v>429</v>
      </c>
      <c r="J63" s="116">
        <v>3</v>
      </c>
      <c r="K63" s="116"/>
      <c r="L63" s="116" t="s">
        <v>452</v>
      </c>
      <c r="M63" s="3">
        <v>1.2</v>
      </c>
      <c r="N63" s="121">
        <f>PRODUCT(J63,M63)</f>
        <v>3.5999999999999996</v>
      </c>
      <c r="O63" s="122"/>
    </row>
    <row r="64" spans="1:15" ht="22.5" x14ac:dyDescent="0.25">
      <c r="A64" s="72" t="s">
        <v>41</v>
      </c>
      <c r="B64" s="26" t="s">
        <v>42</v>
      </c>
      <c r="C64" s="27">
        <v>1</v>
      </c>
      <c r="D64" s="26" t="s">
        <v>39</v>
      </c>
      <c r="E64" s="26" t="s">
        <v>43</v>
      </c>
      <c r="F64" s="28">
        <v>19.5</v>
      </c>
      <c r="G64" s="78">
        <v>19.5</v>
      </c>
      <c r="I64" s="117" t="s">
        <v>430</v>
      </c>
      <c r="J64" s="118">
        <v>1</v>
      </c>
      <c r="K64" s="118"/>
      <c r="L64" s="118" t="s">
        <v>455</v>
      </c>
      <c r="M64" s="3">
        <v>2.15</v>
      </c>
      <c r="N64" s="121">
        <f>PRODUCT(J64,M64)</f>
        <v>2.15</v>
      </c>
      <c r="O64" s="123"/>
    </row>
    <row r="65" spans="1:15" ht="25.5" x14ac:dyDescent="0.25">
      <c r="A65" s="25" t="s">
        <v>44</v>
      </c>
      <c r="B65" s="26" t="s">
        <v>45</v>
      </c>
      <c r="C65" s="27">
        <v>1</v>
      </c>
      <c r="D65" s="26" t="s">
        <v>39</v>
      </c>
      <c r="E65" s="26" t="s">
        <v>46</v>
      </c>
      <c r="F65" s="28">
        <v>18</v>
      </c>
      <c r="G65" s="29">
        <v>18</v>
      </c>
      <c r="I65" s="115" t="s">
        <v>430</v>
      </c>
      <c r="J65" s="116">
        <v>1</v>
      </c>
      <c r="K65" s="116"/>
      <c r="L65" s="116" t="s">
        <v>453</v>
      </c>
      <c r="M65" s="3">
        <v>0.9</v>
      </c>
      <c r="N65" s="121">
        <f>PRODUCT(J65,M65)</f>
        <v>0.9</v>
      </c>
      <c r="O65" s="122"/>
    </row>
    <row r="66" spans="1:15" x14ac:dyDescent="0.25">
      <c r="A66" s="30" t="s">
        <v>69</v>
      </c>
      <c r="B66" s="31" t="s">
        <v>70</v>
      </c>
      <c r="C66" s="32">
        <v>1</v>
      </c>
      <c r="D66" s="31" t="s">
        <v>49</v>
      </c>
      <c r="E66" s="31" t="s">
        <v>71</v>
      </c>
      <c r="F66" s="33">
        <v>4.3099999999999996</v>
      </c>
      <c r="G66" s="34">
        <v>4.3099999999999996</v>
      </c>
      <c r="I66" s="117" t="s">
        <v>431</v>
      </c>
      <c r="J66" s="118">
        <v>1</v>
      </c>
      <c r="K66" s="118"/>
      <c r="L66" s="118" t="s">
        <v>454</v>
      </c>
      <c r="M66" s="3">
        <v>1.59</v>
      </c>
      <c r="N66" s="121">
        <f>PRODUCT(J66,M66)</f>
        <v>1.59</v>
      </c>
      <c r="O66" s="123"/>
    </row>
    <row r="67" spans="1:15" ht="25.5" x14ac:dyDescent="0.25">
      <c r="A67" s="30" t="s">
        <v>57</v>
      </c>
      <c r="B67" s="31" t="s">
        <v>58</v>
      </c>
      <c r="C67" s="32">
        <v>1</v>
      </c>
      <c r="D67" s="31" t="s">
        <v>49</v>
      </c>
      <c r="E67" s="31" t="s">
        <v>59</v>
      </c>
      <c r="F67" s="33">
        <v>4.92</v>
      </c>
      <c r="G67" s="34">
        <v>4.92</v>
      </c>
      <c r="I67" s="115" t="s">
        <v>432</v>
      </c>
      <c r="J67" s="116">
        <v>1</v>
      </c>
      <c r="K67" s="116"/>
      <c r="L67" s="116" t="s">
        <v>443</v>
      </c>
      <c r="M67" s="3">
        <v>4.34</v>
      </c>
      <c r="N67" s="121">
        <f>PRODUCT(J67,M67)</f>
        <v>4.34</v>
      </c>
      <c r="O67" s="122"/>
    </row>
    <row r="68" spans="1:15" ht="25.5" x14ac:dyDescent="0.25">
      <c r="A68" s="30" t="s">
        <v>60</v>
      </c>
      <c r="B68" s="31" t="s">
        <v>61</v>
      </c>
      <c r="C68" s="32">
        <v>1</v>
      </c>
      <c r="D68" s="31" t="s">
        <v>49</v>
      </c>
      <c r="E68" s="31" t="s">
        <v>62</v>
      </c>
      <c r="F68" s="33">
        <v>5.82</v>
      </c>
      <c r="G68" s="34">
        <v>5.82</v>
      </c>
      <c r="I68" s="117" t="s">
        <v>433</v>
      </c>
      <c r="J68" s="118">
        <v>1</v>
      </c>
      <c r="K68" s="118"/>
      <c r="L68" s="118" t="s">
        <v>444</v>
      </c>
      <c r="M68" s="3">
        <v>0.4</v>
      </c>
      <c r="N68" s="121">
        <f>PRODUCT(J68,M68)</f>
        <v>0.4</v>
      </c>
      <c r="O68" s="123"/>
    </row>
    <row r="69" spans="1:15" ht="25.5" x14ac:dyDescent="0.25">
      <c r="A69" s="30" t="s">
        <v>66</v>
      </c>
      <c r="B69" s="31" t="s">
        <v>67</v>
      </c>
      <c r="C69" s="32">
        <v>4</v>
      </c>
      <c r="D69" s="31" t="s">
        <v>49</v>
      </c>
      <c r="E69" s="31" t="s">
        <v>68</v>
      </c>
      <c r="F69" s="33">
        <v>1.25</v>
      </c>
      <c r="G69" s="34">
        <v>5</v>
      </c>
      <c r="I69" s="115" t="s">
        <v>434</v>
      </c>
      <c r="J69" s="116">
        <v>3</v>
      </c>
      <c r="K69" s="116"/>
      <c r="L69" s="116" t="s">
        <v>451</v>
      </c>
      <c r="M69" s="3">
        <v>11.95</v>
      </c>
      <c r="N69" s="121">
        <f>PRODUCT(J69,M69)</f>
        <v>35.849999999999994</v>
      </c>
      <c r="O69" s="122"/>
    </row>
    <row r="70" spans="1:15" ht="25.5" x14ac:dyDescent="0.25">
      <c r="A70" s="30" t="s">
        <v>99</v>
      </c>
      <c r="B70" s="31" t="s">
        <v>100</v>
      </c>
      <c r="C70" s="32">
        <v>3</v>
      </c>
      <c r="D70" s="31" t="s">
        <v>49</v>
      </c>
      <c r="E70" s="31" t="s">
        <v>101</v>
      </c>
      <c r="F70" s="33">
        <v>7.0000000000000007E-2</v>
      </c>
      <c r="G70" s="34">
        <v>0.21</v>
      </c>
      <c r="I70" s="117" t="s">
        <v>435</v>
      </c>
      <c r="J70" s="118">
        <v>1</v>
      </c>
      <c r="K70" s="118"/>
      <c r="L70" s="118" t="s">
        <v>445</v>
      </c>
      <c r="M70" s="3">
        <v>1.5</v>
      </c>
      <c r="N70" s="121">
        <f>PRODUCT(J70,M70)</f>
        <v>1.5</v>
      </c>
      <c r="O70" s="123"/>
    </row>
    <row r="71" spans="1:15" x14ac:dyDescent="0.25">
      <c r="A71" s="30" t="s">
        <v>93</v>
      </c>
      <c r="B71" s="31" t="s">
        <v>94</v>
      </c>
      <c r="C71" s="32">
        <v>20</v>
      </c>
      <c r="D71" s="31" t="s">
        <v>49</v>
      </c>
      <c r="E71" s="31" t="s">
        <v>95</v>
      </c>
      <c r="F71" s="33">
        <v>0.04</v>
      </c>
      <c r="G71" s="34">
        <v>0.8</v>
      </c>
      <c r="I71" s="124" t="s">
        <v>22</v>
      </c>
      <c r="J71" s="125"/>
      <c r="K71" s="125"/>
      <c r="L71" s="125"/>
      <c r="M71" s="126"/>
      <c r="N71" s="127" t="e">
        <f>SUM(#REF!)</f>
        <v>#REF!</v>
      </c>
      <c r="O71" s="128"/>
    </row>
    <row r="72" spans="1:15" x14ac:dyDescent="0.25">
      <c r="A72" s="30" t="s">
        <v>81</v>
      </c>
      <c r="B72" s="31" t="s">
        <v>82</v>
      </c>
      <c r="C72" s="32">
        <v>10</v>
      </c>
      <c r="D72" s="31" t="s">
        <v>49</v>
      </c>
      <c r="E72" s="31" t="s">
        <v>83</v>
      </c>
      <c r="F72" s="33">
        <v>0.12</v>
      </c>
      <c r="G72" s="34">
        <v>1.2</v>
      </c>
    </row>
    <row r="73" spans="1:15" x14ac:dyDescent="0.25">
      <c r="A73" s="30" t="s">
        <v>84</v>
      </c>
      <c r="B73" s="31" t="s">
        <v>85</v>
      </c>
      <c r="C73" s="32">
        <v>12</v>
      </c>
      <c r="D73" s="31" t="s">
        <v>49</v>
      </c>
      <c r="E73" s="31" t="s">
        <v>86</v>
      </c>
      <c r="F73" s="33">
        <v>0.23</v>
      </c>
      <c r="G73" s="34">
        <v>2.76</v>
      </c>
    </row>
    <row r="74" spans="1:15" x14ac:dyDescent="0.25">
      <c r="A74" s="30" t="s">
        <v>111</v>
      </c>
      <c r="B74" s="31" t="s">
        <v>112</v>
      </c>
      <c r="C74" s="32">
        <v>4</v>
      </c>
      <c r="D74" s="31" t="s">
        <v>49</v>
      </c>
      <c r="E74" s="31" t="s">
        <v>113</v>
      </c>
      <c r="F74" s="33">
        <v>0.09</v>
      </c>
      <c r="G74" s="34">
        <v>0.36</v>
      </c>
    </row>
    <row r="75" spans="1:15" x14ac:dyDescent="0.25">
      <c r="A75" s="30" t="s">
        <v>120</v>
      </c>
      <c r="B75" s="31" t="s">
        <v>121</v>
      </c>
      <c r="C75" s="32">
        <v>7</v>
      </c>
      <c r="D75" s="31" t="s">
        <v>49</v>
      </c>
      <c r="E75" s="31" t="s">
        <v>122</v>
      </c>
      <c r="F75" s="33">
        <v>0.08</v>
      </c>
      <c r="G75" s="34">
        <v>0.56000000000000005</v>
      </c>
    </row>
    <row r="76" spans="1:15" x14ac:dyDescent="0.25">
      <c r="A76" s="30" t="s">
        <v>126</v>
      </c>
      <c r="B76" s="31" t="s">
        <v>127</v>
      </c>
      <c r="C76" s="32">
        <v>7</v>
      </c>
      <c r="D76" s="31" t="s">
        <v>49</v>
      </c>
      <c r="E76" s="31" t="s">
        <v>128</v>
      </c>
      <c r="F76" s="33">
        <v>0.1</v>
      </c>
      <c r="G76" s="34">
        <v>0.7</v>
      </c>
    </row>
    <row r="77" spans="1:15" x14ac:dyDescent="0.25">
      <c r="A77" s="30" t="s">
        <v>129</v>
      </c>
      <c r="B77" s="31" t="s">
        <v>130</v>
      </c>
      <c r="C77" s="32">
        <v>9</v>
      </c>
      <c r="D77" s="31" t="s">
        <v>49</v>
      </c>
      <c r="E77" s="31" t="s">
        <v>131</v>
      </c>
      <c r="F77" s="33">
        <v>0.12</v>
      </c>
      <c r="G77" s="34">
        <v>1.08</v>
      </c>
    </row>
    <row r="78" spans="1:15" x14ac:dyDescent="0.25">
      <c r="A78" s="30" t="s">
        <v>132</v>
      </c>
      <c r="B78" s="31" t="s">
        <v>133</v>
      </c>
      <c r="C78" s="32">
        <v>1</v>
      </c>
      <c r="D78" s="31" t="s">
        <v>49</v>
      </c>
      <c r="E78" s="31" t="s">
        <v>134</v>
      </c>
      <c r="F78" s="33">
        <v>0.15</v>
      </c>
      <c r="G78" s="34">
        <v>0.15</v>
      </c>
    </row>
    <row r="79" spans="1:15" x14ac:dyDescent="0.25">
      <c r="A79" s="30" t="s">
        <v>72</v>
      </c>
      <c r="B79" s="31" t="s">
        <v>73</v>
      </c>
      <c r="C79" s="32">
        <v>8</v>
      </c>
      <c r="D79" s="31" t="s">
        <v>49</v>
      </c>
      <c r="E79" s="31" t="s">
        <v>74</v>
      </c>
      <c r="F79" s="33">
        <v>0.05</v>
      </c>
      <c r="G79" s="34">
        <v>0.4</v>
      </c>
    </row>
    <row r="80" spans="1:15" x14ac:dyDescent="0.25">
      <c r="A80" s="30" t="s">
        <v>162</v>
      </c>
      <c r="B80" s="31" t="s">
        <v>163</v>
      </c>
      <c r="C80" s="32">
        <v>10</v>
      </c>
      <c r="D80" s="31" t="s">
        <v>49</v>
      </c>
      <c r="E80" s="31" t="s">
        <v>164</v>
      </c>
      <c r="F80" s="33">
        <v>0.05</v>
      </c>
      <c r="G80" s="34">
        <v>0.5</v>
      </c>
    </row>
    <row r="81" spans="1:7" x14ac:dyDescent="0.25">
      <c r="A81" s="30" t="s">
        <v>96</v>
      </c>
      <c r="B81" s="31" t="s">
        <v>97</v>
      </c>
      <c r="C81" s="32">
        <v>10</v>
      </c>
      <c r="D81" s="31" t="s">
        <v>49</v>
      </c>
      <c r="E81" s="31" t="s">
        <v>98</v>
      </c>
      <c r="F81" s="33">
        <v>0.05</v>
      </c>
      <c r="G81" s="34">
        <v>0.5</v>
      </c>
    </row>
    <row r="82" spans="1:7" x14ac:dyDescent="0.25">
      <c r="A82" s="30" t="s">
        <v>105</v>
      </c>
      <c r="B82" s="31" t="s">
        <v>106</v>
      </c>
      <c r="C82" s="32">
        <v>10</v>
      </c>
      <c r="D82" s="31" t="s">
        <v>49</v>
      </c>
      <c r="E82" s="31" t="s">
        <v>107</v>
      </c>
      <c r="F82" s="33">
        <v>0.04</v>
      </c>
      <c r="G82" s="34">
        <v>0.4</v>
      </c>
    </row>
    <row r="83" spans="1:7" ht="22.5" x14ac:dyDescent="0.25">
      <c r="A83" s="30" t="s">
        <v>144</v>
      </c>
      <c r="B83" s="31" t="s">
        <v>145</v>
      </c>
      <c r="C83" s="32">
        <v>4</v>
      </c>
      <c r="D83" s="31" t="s">
        <v>49</v>
      </c>
      <c r="E83" s="31" t="s">
        <v>146</v>
      </c>
      <c r="F83" s="33">
        <v>0.09</v>
      </c>
      <c r="G83" s="34">
        <v>0.36</v>
      </c>
    </row>
    <row r="84" spans="1:7" ht="22.5" x14ac:dyDescent="0.25">
      <c r="A84" s="30" t="s">
        <v>147</v>
      </c>
      <c r="B84" s="31" t="s">
        <v>148</v>
      </c>
      <c r="C84" s="32">
        <v>2</v>
      </c>
      <c r="D84" s="31" t="s">
        <v>49</v>
      </c>
      <c r="E84" s="31" t="s">
        <v>149</v>
      </c>
      <c r="F84" s="33">
        <v>0.08</v>
      </c>
      <c r="G84" s="34">
        <v>0.16</v>
      </c>
    </row>
    <row r="85" spans="1:7" ht="22.5" x14ac:dyDescent="0.25">
      <c r="A85" s="30" t="s">
        <v>150</v>
      </c>
      <c r="B85" s="31" t="s">
        <v>151</v>
      </c>
      <c r="C85" s="32">
        <v>12</v>
      </c>
      <c r="D85" s="31" t="s">
        <v>49</v>
      </c>
      <c r="E85" s="31" t="s">
        <v>152</v>
      </c>
      <c r="F85" s="33">
        <v>0.08</v>
      </c>
      <c r="G85" s="34">
        <v>0.96</v>
      </c>
    </row>
    <row r="86" spans="1:7" ht="22.5" x14ac:dyDescent="0.25">
      <c r="A86" s="30" t="s">
        <v>156</v>
      </c>
      <c r="B86" s="31" t="s">
        <v>157</v>
      </c>
      <c r="C86" s="32">
        <v>6</v>
      </c>
      <c r="D86" s="31" t="s">
        <v>49</v>
      </c>
      <c r="E86" s="31" t="s">
        <v>158</v>
      </c>
      <c r="F86" s="33">
        <v>0.1</v>
      </c>
      <c r="G86" s="34">
        <v>0.6</v>
      </c>
    </row>
    <row r="87" spans="1:7" ht="22.5" x14ac:dyDescent="0.25">
      <c r="A87" s="30" t="s">
        <v>153</v>
      </c>
      <c r="B87" s="31" t="s">
        <v>154</v>
      </c>
      <c r="C87" s="32">
        <v>2</v>
      </c>
      <c r="D87" s="31" t="s">
        <v>49</v>
      </c>
      <c r="E87" s="31" t="s">
        <v>155</v>
      </c>
      <c r="F87" s="33">
        <v>0.09</v>
      </c>
      <c r="G87" s="34">
        <v>0.18</v>
      </c>
    </row>
    <row r="88" spans="1:7" x14ac:dyDescent="0.25">
      <c r="A88" s="30" t="s">
        <v>141</v>
      </c>
      <c r="B88" s="31" t="s">
        <v>142</v>
      </c>
      <c r="C88" s="32">
        <v>6</v>
      </c>
      <c r="D88" s="31" t="s">
        <v>49</v>
      </c>
      <c r="E88" s="31" t="s">
        <v>143</v>
      </c>
      <c r="F88" s="33">
        <v>0.1</v>
      </c>
      <c r="G88" s="34">
        <v>0.6</v>
      </c>
    </row>
    <row r="89" spans="1:7" x14ac:dyDescent="0.25">
      <c r="A89" s="30" t="s">
        <v>90</v>
      </c>
      <c r="B89" s="31" t="s">
        <v>91</v>
      </c>
      <c r="C89" s="32">
        <v>4</v>
      </c>
      <c r="D89" s="31" t="s">
        <v>49</v>
      </c>
      <c r="E89" s="31" t="s">
        <v>92</v>
      </c>
      <c r="F89" s="33">
        <v>0.6</v>
      </c>
      <c r="G89" s="34">
        <v>2.4</v>
      </c>
    </row>
    <row r="90" spans="1:7" x14ac:dyDescent="0.25">
      <c r="A90" s="30" t="s">
        <v>47</v>
      </c>
      <c r="B90" s="31" t="s">
        <v>48</v>
      </c>
      <c r="C90" s="32">
        <v>3</v>
      </c>
      <c r="D90" s="31" t="s">
        <v>49</v>
      </c>
      <c r="E90" s="31" t="s">
        <v>50</v>
      </c>
      <c r="F90" s="33">
        <v>1.2</v>
      </c>
      <c r="G90" s="34">
        <v>3.6</v>
      </c>
    </row>
    <row r="91" spans="1:7" x14ac:dyDescent="0.25">
      <c r="A91" s="30" t="s">
        <v>51</v>
      </c>
      <c r="B91" s="31" t="s">
        <v>52</v>
      </c>
      <c r="C91" s="32">
        <v>1</v>
      </c>
      <c r="D91" s="31" t="s">
        <v>49</v>
      </c>
      <c r="E91" s="31" t="s">
        <v>53</v>
      </c>
      <c r="F91" s="33">
        <v>1.5</v>
      </c>
      <c r="G91" s="34">
        <v>1.5</v>
      </c>
    </row>
    <row r="92" spans="1:7" x14ac:dyDescent="0.25">
      <c r="A92" s="30" t="s">
        <v>63</v>
      </c>
      <c r="B92" s="31" t="s">
        <v>64</v>
      </c>
      <c r="C92" s="32">
        <v>3</v>
      </c>
      <c r="D92" s="31" t="s">
        <v>49</v>
      </c>
      <c r="E92" s="31" t="s">
        <v>65</v>
      </c>
      <c r="F92" s="33">
        <v>0.14000000000000001</v>
      </c>
      <c r="G92" s="34">
        <v>0.42</v>
      </c>
    </row>
    <row r="93" spans="1:7" x14ac:dyDescent="0.25">
      <c r="A93" s="30" t="s">
        <v>108</v>
      </c>
      <c r="B93" s="31" t="s">
        <v>109</v>
      </c>
      <c r="C93" s="32">
        <v>6</v>
      </c>
      <c r="D93" s="31" t="s">
        <v>49</v>
      </c>
      <c r="E93" s="31" t="s">
        <v>110</v>
      </c>
      <c r="F93" s="33">
        <v>7.0000000000000007E-2</v>
      </c>
      <c r="G93" s="34">
        <v>0.42</v>
      </c>
    </row>
    <row r="94" spans="1:7" x14ac:dyDescent="0.25">
      <c r="A94" s="30" t="s">
        <v>54</v>
      </c>
      <c r="B94" s="31" t="s">
        <v>55</v>
      </c>
      <c r="C94" s="32">
        <v>10</v>
      </c>
      <c r="D94" s="31" t="s">
        <v>49</v>
      </c>
      <c r="E94" s="31" t="s">
        <v>56</v>
      </c>
      <c r="F94" s="33">
        <v>0.17</v>
      </c>
      <c r="G94" s="34">
        <v>1.7</v>
      </c>
    </row>
    <row r="95" spans="1:7" x14ac:dyDescent="0.25">
      <c r="A95" s="35" t="s">
        <v>165</v>
      </c>
      <c r="B95" s="36" t="s">
        <v>166</v>
      </c>
      <c r="C95" s="37">
        <v>45</v>
      </c>
      <c r="D95" s="36" t="s">
        <v>167</v>
      </c>
      <c r="E95" s="36" t="s">
        <v>165</v>
      </c>
      <c r="F95" s="38">
        <v>0.63</v>
      </c>
      <c r="G95" s="39">
        <v>28.35</v>
      </c>
    </row>
    <row r="96" spans="1:7" x14ac:dyDescent="0.25">
      <c r="A96" s="35" t="s">
        <v>168</v>
      </c>
      <c r="B96" s="36" t="s">
        <v>169</v>
      </c>
      <c r="C96" s="37">
        <v>2</v>
      </c>
      <c r="D96" s="36" t="s">
        <v>167</v>
      </c>
      <c r="E96" s="36" t="s">
        <v>168</v>
      </c>
      <c r="F96" s="38">
        <v>1.02</v>
      </c>
      <c r="G96" s="39">
        <v>2.04</v>
      </c>
    </row>
    <row r="97" spans="1:7" x14ac:dyDescent="0.25">
      <c r="A97" s="35" t="s">
        <v>170</v>
      </c>
      <c r="B97" s="36" t="s">
        <v>171</v>
      </c>
      <c r="C97" s="37">
        <v>2</v>
      </c>
      <c r="D97" s="36" t="s">
        <v>167</v>
      </c>
      <c r="E97" s="36" t="s">
        <v>170</v>
      </c>
      <c r="F97" s="38">
        <v>0.95</v>
      </c>
      <c r="G97" s="39">
        <v>1.9</v>
      </c>
    </row>
    <row r="98" spans="1:7" x14ac:dyDescent="0.25">
      <c r="A98" s="35" t="s">
        <v>172</v>
      </c>
      <c r="B98" s="36" t="s">
        <v>173</v>
      </c>
      <c r="C98" s="37">
        <v>1</v>
      </c>
      <c r="D98" s="36" t="s">
        <v>167</v>
      </c>
      <c r="E98" s="36" t="s">
        <v>172</v>
      </c>
      <c r="F98" s="38">
        <v>2.5</v>
      </c>
      <c r="G98" s="39">
        <v>2.5</v>
      </c>
    </row>
    <row r="99" spans="1:7" x14ac:dyDescent="0.25">
      <c r="A99" s="35" t="s">
        <v>174</v>
      </c>
      <c r="B99" s="36" t="s">
        <v>175</v>
      </c>
      <c r="C99" s="37">
        <v>1</v>
      </c>
      <c r="D99" s="36" t="s">
        <v>167</v>
      </c>
      <c r="E99" s="36" t="s">
        <v>174</v>
      </c>
      <c r="F99" s="38">
        <v>2.5</v>
      </c>
      <c r="G99" s="39">
        <v>2.5</v>
      </c>
    </row>
    <row r="100" spans="1:7" x14ac:dyDescent="0.25">
      <c r="A100" s="35" t="s">
        <v>176</v>
      </c>
      <c r="B100" s="36" t="s">
        <v>177</v>
      </c>
      <c r="C100" s="37">
        <v>4</v>
      </c>
      <c r="D100" s="36" t="s">
        <v>167</v>
      </c>
      <c r="E100" s="36" t="s">
        <v>176</v>
      </c>
      <c r="F100" s="38">
        <v>1.45</v>
      </c>
      <c r="G100" s="39">
        <v>5.8</v>
      </c>
    </row>
    <row r="101" spans="1:7" x14ac:dyDescent="0.25">
      <c r="A101" s="35" t="s">
        <v>178</v>
      </c>
      <c r="B101" s="36" t="s">
        <v>179</v>
      </c>
      <c r="C101" s="37">
        <v>2</v>
      </c>
      <c r="D101" s="36" t="s">
        <v>167</v>
      </c>
      <c r="E101" s="36" t="s">
        <v>178</v>
      </c>
      <c r="F101" s="38">
        <v>1.73</v>
      </c>
      <c r="G101" s="39">
        <v>3.46</v>
      </c>
    </row>
    <row r="102" spans="1:7" x14ac:dyDescent="0.25">
      <c r="A102" s="35" t="s">
        <v>180</v>
      </c>
      <c r="B102" s="36" t="s">
        <v>181</v>
      </c>
      <c r="C102" s="37">
        <v>2</v>
      </c>
      <c r="D102" s="36" t="s">
        <v>167</v>
      </c>
      <c r="E102" s="36" t="s">
        <v>180</v>
      </c>
      <c r="F102" s="38">
        <v>2.06</v>
      </c>
      <c r="G102" s="39">
        <v>4.12</v>
      </c>
    </row>
    <row r="103" spans="1:7" x14ac:dyDescent="0.25">
      <c r="A103" s="35" t="s">
        <v>182</v>
      </c>
      <c r="B103" s="36" t="s">
        <v>183</v>
      </c>
      <c r="C103" s="37">
        <v>7</v>
      </c>
      <c r="D103" s="36" t="s">
        <v>167</v>
      </c>
      <c r="E103" s="36" t="s">
        <v>182</v>
      </c>
      <c r="F103" s="38">
        <v>2.63</v>
      </c>
      <c r="G103" s="39">
        <v>18.41</v>
      </c>
    </row>
    <row r="104" spans="1:7" x14ac:dyDescent="0.25">
      <c r="A104" s="35" t="s">
        <v>184</v>
      </c>
      <c r="B104" s="36" t="s">
        <v>185</v>
      </c>
      <c r="C104" s="37">
        <v>2</v>
      </c>
      <c r="D104" s="36" t="s">
        <v>167</v>
      </c>
      <c r="E104" s="36" t="s">
        <v>184</v>
      </c>
      <c r="F104" s="38">
        <v>2.72</v>
      </c>
      <c r="G104" s="39">
        <v>5.44</v>
      </c>
    </row>
    <row r="105" spans="1:7" x14ac:dyDescent="0.25">
      <c r="A105" s="35" t="s">
        <v>186</v>
      </c>
      <c r="B105" s="36" t="s">
        <v>187</v>
      </c>
      <c r="C105" s="37">
        <v>2</v>
      </c>
      <c r="D105" s="36" t="s">
        <v>167</v>
      </c>
      <c r="E105" s="36" t="s">
        <v>186</v>
      </c>
      <c r="F105" s="38">
        <v>3.4</v>
      </c>
      <c r="G105" s="39">
        <v>6.8</v>
      </c>
    </row>
    <row r="106" spans="1:7" x14ac:dyDescent="0.25">
      <c r="A106" s="35" t="s">
        <v>188</v>
      </c>
      <c r="B106" s="36" t="s">
        <v>189</v>
      </c>
      <c r="C106" s="37">
        <v>1</v>
      </c>
      <c r="D106" s="36" t="s">
        <v>167</v>
      </c>
      <c r="E106" s="36" t="s">
        <v>188</v>
      </c>
      <c r="F106" s="38">
        <v>3.4</v>
      </c>
      <c r="G106" s="39">
        <v>3.4</v>
      </c>
    </row>
    <row r="107" spans="1:7" x14ac:dyDescent="0.25">
      <c r="A107" s="35" t="s">
        <v>190</v>
      </c>
      <c r="B107" s="36" t="s">
        <v>191</v>
      </c>
      <c r="C107" s="37">
        <v>3</v>
      </c>
      <c r="D107" s="36" t="s">
        <v>167</v>
      </c>
      <c r="E107" s="36" t="s">
        <v>190</v>
      </c>
      <c r="F107" s="38">
        <v>3.43</v>
      </c>
      <c r="G107" s="39">
        <v>10.29</v>
      </c>
    </row>
    <row r="108" spans="1:7" x14ac:dyDescent="0.25">
      <c r="A108" s="35" t="s">
        <v>192</v>
      </c>
      <c r="B108" s="36" t="s">
        <v>193</v>
      </c>
      <c r="C108" s="37">
        <v>1</v>
      </c>
      <c r="D108" s="36" t="s">
        <v>167</v>
      </c>
      <c r="E108" s="36" t="s">
        <v>192</v>
      </c>
      <c r="F108" s="38">
        <v>2.6</v>
      </c>
      <c r="G108" s="39">
        <v>2.6</v>
      </c>
    </row>
    <row r="109" spans="1:7" x14ac:dyDescent="0.25">
      <c r="A109" s="35" t="s">
        <v>194</v>
      </c>
      <c r="B109" s="36" t="s">
        <v>195</v>
      </c>
      <c r="C109" s="37">
        <v>3</v>
      </c>
      <c r="D109" s="36" t="s">
        <v>167</v>
      </c>
      <c r="E109" s="36" t="s">
        <v>194</v>
      </c>
      <c r="F109" s="38">
        <v>4.51</v>
      </c>
      <c r="G109" s="39">
        <v>13.53</v>
      </c>
    </row>
    <row r="110" spans="1:7" x14ac:dyDescent="0.25">
      <c r="A110" s="35" t="s">
        <v>196</v>
      </c>
      <c r="B110" s="36" t="s">
        <v>197</v>
      </c>
      <c r="C110" s="37">
        <v>2</v>
      </c>
      <c r="D110" s="36" t="s">
        <v>167</v>
      </c>
      <c r="E110" s="36" t="s">
        <v>196</v>
      </c>
      <c r="F110" s="38">
        <v>8.5399999999999991</v>
      </c>
      <c r="G110" s="39">
        <v>17.079999999999998</v>
      </c>
    </row>
    <row r="111" spans="1:7" x14ac:dyDescent="0.25">
      <c r="A111" s="35" t="s">
        <v>198</v>
      </c>
      <c r="B111" s="36" t="s">
        <v>199</v>
      </c>
      <c r="C111" s="37">
        <v>1</v>
      </c>
      <c r="D111" s="36" t="s">
        <v>167</v>
      </c>
      <c r="E111" s="36" t="s">
        <v>198</v>
      </c>
      <c r="F111" s="38">
        <v>13.6</v>
      </c>
      <c r="G111" s="39">
        <v>13.6</v>
      </c>
    </row>
    <row r="112" spans="1:7" ht="22.5" x14ac:dyDescent="0.25">
      <c r="A112" s="35" t="s">
        <v>200</v>
      </c>
      <c r="B112" s="36" t="s">
        <v>201</v>
      </c>
      <c r="C112" s="37">
        <v>223</v>
      </c>
      <c r="D112" s="36" t="s">
        <v>167</v>
      </c>
      <c r="E112" s="36" t="s">
        <v>202</v>
      </c>
      <c r="F112" s="38">
        <v>0.14000000000000001</v>
      </c>
      <c r="G112" s="39">
        <v>31.22</v>
      </c>
    </row>
    <row r="113" spans="1:7" x14ac:dyDescent="0.25">
      <c r="A113" s="35" t="s">
        <v>203</v>
      </c>
      <c r="B113" s="36" t="s">
        <v>204</v>
      </c>
      <c r="C113" s="37">
        <v>10</v>
      </c>
      <c r="D113" s="36" t="s">
        <v>167</v>
      </c>
      <c r="E113" s="36" t="s">
        <v>203</v>
      </c>
      <c r="F113" s="38">
        <v>0.45</v>
      </c>
      <c r="G113" s="39">
        <v>4.5</v>
      </c>
    </row>
    <row r="114" spans="1:7" x14ac:dyDescent="0.25">
      <c r="A114" s="35" t="s">
        <v>205</v>
      </c>
      <c r="B114" s="36" t="s">
        <v>206</v>
      </c>
      <c r="C114" s="37">
        <v>1</v>
      </c>
      <c r="D114" s="36" t="s">
        <v>167</v>
      </c>
      <c r="E114" s="36" t="s">
        <v>205</v>
      </c>
      <c r="F114" s="38">
        <v>5.15</v>
      </c>
      <c r="G114" s="39">
        <v>5.15</v>
      </c>
    </row>
    <row r="115" spans="1:7" x14ac:dyDescent="0.25">
      <c r="A115" s="35" t="s">
        <v>207</v>
      </c>
      <c r="B115" s="36" t="s">
        <v>208</v>
      </c>
      <c r="C115" s="37">
        <v>1</v>
      </c>
      <c r="D115" s="36" t="s">
        <v>167</v>
      </c>
      <c r="E115" s="36" t="s">
        <v>207</v>
      </c>
      <c r="F115" s="38">
        <v>5.15</v>
      </c>
      <c r="G115" s="39">
        <v>5.15</v>
      </c>
    </row>
    <row r="116" spans="1:7" ht="22.5" x14ac:dyDescent="0.25">
      <c r="A116" s="96"/>
      <c r="B116" s="97" t="s">
        <v>399</v>
      </c>
      <c r="C116" s="98">
        <v>1</v>
      </c>
      <c r="D116" s="97" t="s">
        <v>400</v>
      </c>
      <c r="E116" s="97" t="s">
        <v>398</v>
      </c>
      <c r="F116" s="99">
        <v>48.35</v>
      </c>
      <c r="G116" s="100">
        <v>48.35</v>
      </c>
    </row>
    <row r="117" spans="1:7" ht="22.5" x14ac:dyDescent="0.25">
      <c r="A117" s="101"/>
      <c r="B117" s="102" t="s">
        <v>396</v>
      </c>
      <c r="C117" s="98">
        <v>1</v>
      </c>
      <c r="D117" s="97" t="s">
        <v>397</v>
      </c>
      <c r="E117" s="101" t="s">
        <v>395</v>
      </c>
      <c r="F117" s="103">
        <v>24.15</v>
      </c>
      <c r="G117" s="104">
        <v>24.15</v>
      </c>
    </row>
    <row r="118" spans="1:7" ht="22.5" x14ac:dyDescent="0.25">
      <c r="A118" s="5"/>
      <c r="B118" s="1" t="s">
        <v>313</v>
      </c>
      <c r="C118" s="2">
        <v>1</v>
      </c>
      <c r="D118" s="71" t="s">
        <v>315</v>
      </c>
      <c r="E118" s="1"/>
      <c r="F118" s="3">
        <v>70</v>
      </c>
      <c r="G118" s="6">
        <v>70</v>
      </c>
    </row>
    <row r="119" spans="1:7" x14ac:dyDescent="0.25">
      <c r="A119" s="5"/>
      <c r="B119" s="1" t="s">
        <v>404</v>
      </c>
      <c r="C119" s="2">
        <v>1</v>
      </c>
      <c r="D119" s="114" t="s">
        <v>405</v>
      </c>
      <c r="E119" s="1"/>
      <c r="F119" s="3">
        <v>38</v>
      </c>
      <c r="G119" s="6">
        <v>38</v>
      </c>
    </row>
    <row r="120" spans="1:7" x14ac:dyDescent="0.25">
      <c r="A120" s="5"/>
      <c r="B120" s="1" t="s">
        <v>437</v>
      </c>
      <c r="C120" s="2">
        <v>1</v>
      </c>
      <c r="D120" s="107"/>
      <c r="E120" s="1"/>
      <c r="F120" s="3">
        <v>81.650000000000006</v>
      </c>
      <c r="G120" s="6">
        <v>81.650000000000006</v>
      </c>
    </row>
    <row r="121" spans="1:7" x14ac:dyDescent="0.25">
      <c r="A121" s="108"/>
      <c r="B121" s="109" t="s">
        <v>402</v>
      </c>
      <c r="C121" s="110">
        <v>1</v>
      </c>
      <c r="D121" s="111" t="s">
        <v>403</v>
      </c>
      <c r="E121" s="109"/>
      <c r="F121" s="112">
        <v>30</v>
      </c>
      <c r="G121" s="113">
        <v>30</v>
      </c>
    </row>
    <row r="122" spans="1:7" ht="22.5" x14ac:dyDescent="0.25">
      <c r="A122" s="40" t="s">
        <v>9</v>
      </c>
      <c r="B122" s="41" t="s">
        <v>10</v>
      </c>
      <c r="C122" s="42">
        <v>6</v>
      </c>
      <c r="D122" s="41" t="s">
        <v>11</v>
      </c>
      <c r="E122" s="41" t="s">
        <v>12</v>
      </c>
      <c r="F122" s="43">
        <v>5.91</v>
      </c>
      <c r="G122" s="44">
        <v>35.46</v>
      </c>
    </row>
    <row r="123" spans="1:7" ht="33.75" x14ac:dyDescent="0.25">
      <c r="A123" s="40" t="s">
        <v>13</v>
      </c>
      <c r="B123" s="41" t="s">
        <v>14</v>
      </c>
      <c r="C123" s="42">
        <v>2</v>
      </c>
      <c r="D123" s="41" t="s">
        <v>11</v>
      </c>
      <c r="E123" s="41" t="s">
        <v>15</v>
      </c>
      <c r="F123" s="43">
        <v>5.91</v>
      </c>
      <c r="G123" s="44">
        <v>11.82</v>
      </c>
    </row>
    <row r="124" spans="1:7" ht="22.5" x14ac:dyDescent="0.25">
      <c r="A124" s="40" t="s">
        <v>16</v>
      </c>
      <c r="B124" s="41" t="s">
        <v>17</v>
      </c>
      <c r="C124" s="42">
        <v>1</v>
      </c>
      <c r="D124" s="41" t="s">
        <v>11</v>
      </c>
      <c r="E124" s="41" t="s">
        <v>18</v>
      </c>
      <c r="F124" s="43">
        <v>8</v>
      </c>
      <c r="G124" s="44">
        <v>8</v>
      </c>
    </row>
    <row r="125" spans="1:7" x14ac:dyDescent="0.25">
      <c r="A125" s="40" t="s">
        <v>19</v>
      </c>
      <c r="B125" s="41" t="s">
        <v>20</v>
      </c>
      <c r="C125" s="42">
        <v>1</v>
      </c>
      <c r="D125" s="41" t="s">
        <v>11</v>
      </c>
      <c r="E125" s="41" t="s">
        <v>21</v>
      </c>
      <c r="F125" s="43">
        <v>3.6</v>
      </c>
      <c r="G125" s="44">
        <v>3.6</v>
      </c>
    </row>
    <row r="126" spans="1:7" x14ac:dyDescent="0.25">
      <c r="A126" s="82" t="s">
        <v>22</v>
      </c>
      <c r="B126" s="83"/>
      <c r="C126" s="83"/>
      <c r="D126" s="83"/>
      <c r="E126" s="83"/>
      <c r="F126" s="84"/>
      <c r="G126" s="4">
        <f>SUM(Table1[cost ext])</f>
        <v>1848.9</v>
      </c>
    </row>
    <row r="127" spans="1:7" x14ac:dyDescent="0.25">
      <c r="A127" s="55"/>
      <c r="B127" s="55"/>
      <c r="C127" s="55"/>
      <c r="D127" s="55"/>
      <c r="E127" s="55"/>
      <c r="F127" s="55"/>
      <c r="G127" s="67"/>
    </row>
    <row r="128" spans="1:7" x14ac:dyDescent="0.25">
      <c r="B128" s="95" t="s">
        <v>11</v>
      </c>
      <c r="C128" s="86"/>
      <c r="D128" s="86"/>
      <c r="E128" s="86"/>
      <c r="F128" s="86"/>
      <c r="G128" s="50">
        <f>SUM(G122:G125)</f>
        <v>58.88</v>
      </c>
    </row>
    <row r="129" spans="2:7" x14ac:dyDescent="0.25">
      <c r="B129" s="90" t="s">
        <v>167</v>
      </c>
      <c r="C129" s="86"/>
      <c r="D129" s="86"/>
      <c r="E129" s="86"/>
      <c r="F129" s="86"/>
      <c r="G129" s="51">
        <f>SUM(G96:G118)</f>
        <v>301.99</v>
      </c>
    </row>
    <row r="130" spans="2:7" x14ac:dyDescent="0.25">
      <c r="B130" s="91" t="s">
        <v>49</v>
      </c>
      <c r="C130" s="86"/>
      <c r="D130" s="86"/>
      <c r="E130" s="86"/>
      <c r="F130" s="86"/>
      <c r="G130" s="49">
        <f>SUM(G66:G95)</f>
        <v>70.92</v>
      </c>
    </row>
    <row r="131" spans="2:7" x14ac:dyDescent="0.25">
      <c r="B131" s="92" t="s">
        <v>39</v>
      </c>
      <c r="C131" s="86"/>
      <c r="D131" s="86"/>
      <c r="E131" s="86"/>
      <c r="F131" s="86"/>
      <c r="G131" s="48">
        <f>SUM(G61:G65)</f>
        <v>631</v>
      </c>
    </row>
    <row r="132" spans="2:7" x14ac:dyDescent="0.25">
      <c r="B132" s="93" t="s">
        <v>35</v>
      </c>
      <c r="C132" s="86"/>
      <c r="D132" s="86"/>
      <c r="E132" s="86"/>
      <c r="F132" s="86"/>
      <c r="G132" s="47">
        <f>G60</f>
        <v>21</v>
      </c>
    </row>
    <row r="133" spans="2:7" x14ac:dyDescent="0.25">
      <c r="B133" s="94" t="s">
        <v>25</v>
      </c>
      <c r="C133" s="86"/>
      <c r="D133" s="86"/>
      <c r="E133" s="86"/>
      <c r="F133" s="86"/>
      <c r="G133" s="45">
        <f>SUM(G57:G59)</f>
        <v>21.9</v>
      </c>
    </row>
    <row r="134" spans="2:7" x14ac:dyDescent="0.25">
      <c r="B134" s="85" t="s">
        <v>209</v>
      </c>
      <c r="C134" s="86"/>
      <c r="D134" s="86"/>
      <c r="E134" s="86"/>
      <c r="F134" s="86"/>
      <c r="G134" s="46">
        <f>SUM(G11:G56)</f>
        <v>290.39999999999998</v>
      </c>
    </row>
    <row r="135" spans="2:7" x14ac:dyDescent="0.25">
      <c r="B135" s="87" t="s">
        <v>308</v>
      </c>
      <c r="C135" s="86"/>
      <c r="D135" s="86"/>
      <c r="E135" s="86"/>
      <c r="F135" s="86"/>
      <c r="G135" s="66">
        <f>SUM(G4:G9)</f>
        <v>303</v>
      </c>
    </row>
    <row r="136" spans="2:7" x14ac:dyDescent="0.25">
      <c r="B136" s="88" t="s">
        <v>315</v>
      </c>
      <c r="C136" s="86"/>
      <c r="D136" s="86"/>
      <c r="E136" s="86"/>
      <c r="F136" s="89"/>
      <c r="G136" s="3">
        <v>70</v>
      </c>
    </row>
    <row r="137" spans="2:7" x14ac:dyDescent="0.25">
      <c r="B137" s="105" t="s">
        <v>401</v>
      </c>
      <c r="C137" s="105"/>
      <c r="D137" s="105"/>
      <c r="E137" s="105"/>
      <c r="F137" s="105"/>
      <c r="G137" s="106">
        <f>SUM(G116:G117)</f>
        <v>72.5</v>
      </c>
    </row>
  </sheetData>
  <mergeCells count="13">
    <mergeCell ref="A1:G1"/>
    <mergeCell ref="A2:G2"/>
    <mergeCell ref="A126:F126"/>
    <mergeCell ref="B128:F128"/>
    <mergeCell ref="B137:F137"/>
    <mergeCell ref="B134:F134"/>
    <mergeCell ref="B135:F135"/>
    <mergeCell ref="B136:F136"/>
    <mergeCell ref="B129:F129"/>
    <mergeCell ref="B130:F130"/>
    <mergeCell ref="B131:F131"/>
    <mergeCell ref="B132:F132"/>
    <mergeCell ref="B133:F133"/>
  </mergeCells>
  <hyperlinks>
    <hyperlink ref="D118" r:id="rId1" display="http://buildlog.net/forum/memberlist.php?mode=viewprofile&amp;u=17483"/>
    <hyperlink ref="B136" r:id="rId2" display="http://buildlog.net/forum/memberlist.php?mode=viewprofile&amp;u=17483"/>
    <hyperlink ref="D121" r:id="rId3"/>
    <hyperlink ref="D119" r:id="rId4" display="http://www.buildlog.net/forum/memberlist.php?mode=viewprofile&amp;u=10950"/>
  </hyperlinks>
  <pageMargins left="0.7" right="0.7" top="0.75" bottom="0.75" header="0.3" footer="0.3"/>
  <pageSetup orientation="portrait" r:id="rId5"/>
  <tableParts count="2"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OneNeck IT Services 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Contrisciani, Antonio</dc:creator>
  <cp:lastModifiedBy>Contrisciani, Antonio</cp:lastModifiedBy>
  <dcterms:created xsi:type="dcterms:W3CDTF">2014-07-09T05:37:13Z</dcterms:created>
  <dcterms:modified xsi:type="dcterms:W3CDTF">2014-07-21T02:43:21Z</dcterms:modified>
</cp:coreProperties>
</file>